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codeName="ThisWorkbook" defaultThemeVersion="124226"/>
  <bookViews>
    <workbookView xWindow="20370" yWindow="65416" windowWidth="29040" windowHeight="15840" tabRatio="910" activeTab="0"/>
  </bookViews>
  <sheets>
    <sheet name="INDEX" sheetId="4" r:id="rId1"/>
    <sheet name=" MEN´S PRO JERSEYS" sheetId="11" r:id="rId2"/>
    <sheet name="MEN'S PRO PANTS" sheetId="12" r:id="rId3"/>
    <sheet name="MISTREAK 2.0 JERSEY" sheetId="20" r:id="rId4"/>
    <sheet name="DESIGNATED HITTER JERSEYS" sheetId="7" r:id="rId5"/>
    <sheet name="DESIGNATED HITTER PANTS" sheetId="8" r:id="rId6"/>
    <sheet name=" DOUBLE HEADER JERSEY" sheetId="6" r:id="rId7"/>
    <sheet name="CUSTOM YOUTH JERSEYS" sheetId="9" r:id="rId8"/>
    <sheet name="CUSTOM YOUTH PANTS" sheetId="10" r:id="rId9"/>
    <sheet name="DESIGNATED HITTER YOUTH JERSEYS" sheetId="14" r:id="rId10"/>
    <sheet name="DESIGNATED HITTER YOUTH PANTS" sheetId="13" r:id="rId11"/>
    <sheet name="SPRING TRAINER JERSEY(FILL INS)" sheetId="16" r:id="rId12"/>
    <sheet name="MEN'S JERSEY (FILL INS)" sheetId="15" r:id="rId13"/>
    <sheet name="MEN'S PANTS (FILL INS)" sheetId="17" r:id="rId14"/>
    <sheet name=" YOUTH JERSEY(FILL INS)" sheetId="18" r:id="rId15"/>
    <sheet name=" YOUTH PANTS (FILL INS)" sheetId="19" r:id="rId16"/>
    <sheet name="DECORATIONS" sheetId="5" r:id="rId17"/>
  </sheets>
  <externalReferences>
    <externalReference r:id="rId20"/>
  </externalReferences>
  <definedNames>
    <definedName name="at" localSheetId="6">#REF!</definedName>
    <definedName name="at" localSheetId="1">#REF!</definedName>
    <definedName name="at" localSheetId="14">#REF!</definedName>
    <definedName name="at" localSheetId="15">#REF!</definedName>
    <definedName name="at" localSheetId="7">#REF!</definedName>
    <definedName name="at" localSheetId="8">#REF!</definedName>
    <definedName name="at" localSheetId="4">#REF!</definedName>
    <definedName name="at" localSheetId="5">#REF!</definedName>
    <definedName name="at" localSheetId="9">#REF!</definedName>
    <definedName name="at" localSheetId="10">#REF!</definedName>
    <definedName name="at" localSheetId="12">#REF!</definedName>
    <definedName name="at" localSheetId="13">#REF!</definedName>
    <definedName name="at" localSheetId="2">#REF!</definedName>
    <definedName name="at" localSheetId="3">#REF!</definedName>
    <definedName name="at" localSheetId="11">#REF!</definedName>
    <definedName name="at">'[1]Basketball Jersey'!$CW$79:$CW$81</definedName>
    <definedName name="ev" localSheetId="6">#REF!</definedName>
    <definedName name="ev" localSheetId="1">#REF!</definedName>
    <definedName name="ev" localSheetId="14">#REF!</definedName>
    <definedName name="ev" localSheetId="15">#REF!</definedName>
    <definedName name="ev" localSheetId="7">#REF!</definedName>
    <definedName name="ev" localSheetId="8">#REF!</definedName>
    <definedName name="ev" localSheetId="4">#REF!</definedName>
    <definedName name="ev" localSheetId="5">#REF!</definedName>
    <definedName name="ev" localSheetId="9">#REF!</definedName>
    <definedName name="ev" localSheetId="10">#REF!</definedName>
    <definedName name="ev" localSheetId="12">#REF!</definedName>
    <definedName name="ev" localSheetId="13">#REF!</definedName>
    <definedName name="ev" localSheetId="2">#REF!</definedName>
    <definedName name="ev" localSheetId="3">#REF!</definedName>
    <definedName name="ev" localSheetId="11">#REF!</definedName>
    <definedName name="ev">'[1]Basketball Jersey'!$CW$75:$CW$77</definedName>
    <definedName name="ft" localSheetId="6">#REF!</definedName>
    <definedName name="ft" localSheetId="1">#REF!</definedName>
    <definedName name="ft" localSheetId="14">#REF!</definedName>
    <definedName name="ft" localSheetId="15">#REF!</definedName>
    <definedName name="ft" localSheetId="7">#REF!</definedName>
    <definedName name="ft" localSheetId="8">#REF!</definedName>
    <definedName name="ft" localSheetId="4">#REF!</definedName>
    <definedName name="ft" localSheetId="5">#REF!</definedName>
    <definedName name="ft" localSheetId="9">#REF!</definedName>
    <definedName name="ft" localSheetId="10">#REF!</definedName>
    <definedName name="ft" localSheetId="12">#REF!</definedName>
    <definedName name="ft" localSheetId="13">#REF!</definedName>
    <definedName name="ft" localSheetId="2">#REF!</definedName>
    <definedName name="ft" localSheetId="3">#REF!</definedName>
    <definedName name="ft" localSheetId="11">#REF!</definedName>
    <definedName name="ft">'[1]Basketball Jersey'!$CW$97:$CW$98</definedName>
    <definedName name="mit" localSheetId="6">#REF!</definedName>
    <definedName name="mit" localSheetId="1">#REF!</definedName>
    <definedName name="mit" localSheetId="14">#REF!</definedName>
    <definedName name="mit" localSheetId="15">#REF!</definedName>
    <definedName name="mit" localSheetId="7">#REF!</definedName>
    <definedName name="mit" localSheetId="8">#REF!</definedName>
    <definedName name="mit" localSheetId="4">#REF!</definedName>
    <definedName name="mit" localSheetId="5">#REF!</definedName>
    <definedName name="mit" localSheetId="9">#REF!</definedName>
    <definedName name="mit" localSheetId="10">#REF!</definedName>
    <definedName name="mit" localSheetId="12">#REF!</definedName>
    <definedName name="mit" localSheetId="13">#REF!</definedName>
    <definedName name="mit" localSheetId="2">#REF!</definedName>
    <definedName name="mit" localSheetId="3">#REF!</definedName>
    <definedName name="mit" localSheetId="11">#REF!</definedName>
    <definedName name="nx" localSheetId="6">#REF!</definedName>
    <definedName name="nx" localSheetId="1">#REF!</definedName>
    <definedName name="nx" localSheetId="14">#REF!</definedName>
    <definedName name="nx" localSheetId="15">#REF!</definedName>
    <definedName name="nx" localSheetId="7">#REF!</definedName>
    <definedName name="nx" localSheetId="8">#REF!</definedName>
    <definedName name="nx" localSheetId="4">#REF!</definedName>
    <definedName name="nx" localSheetId="5">#REF!</definedName>
    <definedName name="nx" localSheetId="9">#REF!</definedName>
    <definedName name="nx" localSheetId="10">#REF!</definedName>
    <definedName name="nx" localSheetId="12">#REF!</definedName>
    <definedName name="nx" localSheetId="13">#REF!</definedName>
    <definedName name="nx" localSheetId="2">#REF!</definedName>
    <definedName name="nx" localSheetId="3">#REF!</definedName>
    <definedName name="nx" localSheetId="11">#REF!</definedName>
    <definedName name="nx">'[1]Basketball Jersey'!$CW$87:$CW$88</definedName>
    <definedName name="_xlnm.Print_Area" localSheetId="6">' DOUBLE HEADER JERSEY'!$A$1:$R$77</definedName>
    <definedName name="_xlnm.Print_Area" localSheetId="1">' MEN´S PRO JERSEYS'!$A$1:$R$77</definedName>
    <definedName name="_xlnm.Print_Area" localSheetId="14">' YOUTH JERSEY(FILL INS)'!$A$1:$R$78</definedName>
    <definedName name="_xlnm.Print_Area" localSheetId="15">' YOUTH PANTS (FILL INS)'!$A$1:$R$38</definedName>
    <definedName name="_xlnm.Print_Area" localSheetId="7">'CUSTOM YOUTH JERSEYS'!$A$1:$R$78</definedName>
    <definedName name="_xlnm.Print_Area" localSheetId="8">'CUSTOM YOUTH PANTS'!$A$1:$T$41</definedName>
    <definedName name="_xlnm.Print_Area" localSheetId="16">'DECORATIONS'!$A$1:$Q$75</definedName>
    <definedName name="_xlnm.Print_Area" localSheetId="4">'DESIGNATED HITTER JERSEYS'!$A$1:$R$78</definedName>
    <definedName name="_xlnm.Print_Area" localSheetId="5">'DESIGNATED HITTER PANTS'!$A$1:$S$36</definedName>
    <definedName name="_xlnm.Print_Area" localSheetId="9">'DESIGNATED HITTER YOUTH JERSEYS'!$A$1:$R$78</definedName>
    <definedName name="_xlnm.Print_Area" localSheetId="10">'DESIGNATED HITTER YOUTH PANTS'!$A$1:$S$36</definedName>
    <definedName name="_xlnm.Print_Area" localSheetId="12">'MEN''S JERSEY (FILL INS)'!$A$1:$R$80</definedName>
    <definedName name="_xlnm.Print_Area" localSheetId="13">'MEN''S PANTS (FILL INS)'!$A$1:$T$36</definedName>
    <definedName name="_xlnm.Print_Area" localSheetId="2">'MEN''S PRO PANTS'!$A$1:$U$37</definedName>
    <definedName name="_xlnm.Print_Area" localSheetId="3">'MISTREAK 2.0 JERSEY'!$A$1:$R$77</definedName>
    <definedName name="_xlnm.Print_Area" localSheetId="11">'SPRING TRAINER JERSEY(FILL INS)'!$A$1:$R$80</definedName>
    <definedName name="ss" localSheetId="6">#REF!</definedName>
    <definedName name="ss" localSheetId="1">#REF!</definedName>
    <definedName name="ss" localSheetId="14">#REF!</definedName>
    <definedName name="ss" localSheetId="15">#REF!</definedName>
    <definedName name="ss" localSheetId="7">#REF!</definedName>
    <definedName name="ss" localSheetId="8">#REF!</definedName>
    <definedName name="ss" localSheetId="4">#REF!</definedName>
    <definedName name="ss" localSheetId="5">#REF!</definedName>
    <definedName name="ss" localSheetId="9">#REF!</definedName>
    <definedName name="ss" localSheetId="10">#REF!</definedName>
    <definedName name="ss" localSheetId="12">#REF!</definedName>
    <definedName name="ss" localSheetId="13">#REF!</definedName>
    <definedName name="ss" localSheetId="2">#REF!</definedName>
    <definedName name="ss" localSheetId="3">#REF!</definedName>
    <definedName name="ss" localSheetId="11">#REF!</definedName>
    <definedName name="st" localSheetId="6">#REF!</definedName>
    <definedName name="st" localSheetId="1">#REF!</definedName>
    <definedName name="st" localSheetId="14">#REF!</definedName>
    <definedName name="st" localSheetId="15">#REF!</definedName>
    <definedName name="st" localSheetId="7">#REF!</definedName>
    <definedName name="st" localSheetId="8">#REF!</definedName>
    <definedName name="st" localSheetId="4">#REF!</definedName>
    <definedName name="st" localSheetId="5">#REF!</definedName>
    <definedName name="st" localSheetId="9">#REF!</definedName>
    <definedName name="st" localSheetId="10">#REF!</definedName>
    <definedName name="st" localSheetId="12">#REF!</definedName>
    <definedName name="st" localSheetId="13">#REF!</definedName>
    <definedName name="st" localSheetId="2">#REF!</definedName>
    <definedName name="st" localSheetId="3">#REF!</definedName>
    <definedName name="st" localSheetId="11">#REF!</definedName>
    <definedName name="st">'[1]Basketball Jersey'!$CW$83:$CW$85</definedName>
    <definedName name="STYLES" localSheetId="9">#REF!</definedName>
    <definedName name="STYLES" localSheetId="10">#REF!</definedName>
    <definedName name="STYLES">#REF!</definedName>
    <definedName name="su" localSheetId="6">#REF!</definedName>
    <definedName name="su" localSheetId="1">#REF!</definedName>
    <definedName name="su" localSheetId="14">#REF!</definedName>
    <definedName name="su" localSheetId="15">#REF!</definedName>
    <definedName name="su" localSheetId="7">#REF!</definedName>
    <definedName name="su" localSheetId="8">#REF!</definedName>
    <definedName name="su" localSheetId="4">#REF!</definedName>
    <definedName name="su" localSheetId="5">#REF!</definedName>
    <definedName name="su" localSheetId="9">#REF!</definedName>
    <definedName name="su" localSheetId="10">#REF!</definedName>
    <definedName name="su" localSheetId="12">#REF!</definedName>
    <definedName name="su" localSheetId="13">#REF!</definedName>
    <definedName name="su" localSheetId="2">#REF!</definedName>
    <definedName name="su" localSheetId="3">#REF!</definedName>
    <definedName name="su" localSheetId="11">#REF!</definedName>
    <definedName name="su">'[1]Basketball Jersey'!$CW$93:$CW$95</definedName>
    <definedName name="wp" localSheetId="6">#REF!</definedName>
    <definedName name="wp" localSheetId="1">#REF!</definedName>
    <definedName name="wp" localSheetId="14">#REF!</definedName>
    <definedName name="wp" localSheetId="15">#REF!</definedName>
    <definedName name="wp" localSheetId="7">#REF!</definedName>
    <definedName name="wp" localSheetId="8">#REF!</definedName>
    <definedName name="wp" localSheetId="4">#REF!</definedName>
    <definedName name="wp" localSheetId="5">#REF!</definedName>
    <definedName name="wp" localSheetId="9">#REF!</definedName>
    <definedName name="wp" localSheetId="10">#REF!</definedName>
    <definedName name="wp" localSheetId="12">#REF!</definedName>
    <definedName name="wp" localSheetId="13">#REF!</definedName>
    <definedName name="wp" localSheetId="2">#REF!</definedName>
    <definedName name="wp" localSheetId="3">#REF!</definedName>
    <definedName name="wp" localSheetId="11">#REF!</definedName>
  </definedNames>
  <calcPr calcId="191029"/>
  <extLst/>
</workbook>
</file>

<file path=xl/sharedStrings.xml><?xml version="1.0" encoding="utf-8"?>
<sst xmlns="http://schemas.openxmlformats.org/spreadsheetml/2006/main" count="1813" uniqueCount="537">
  <si>
    <t>#</t>
  </si>
  <si>
    <t>SIZE</t>
  </si>
  <si>
    <t>QTY</t>
  </si>
  <si>
    <t>Size</t>
  </si>
  <si>
    <t>Total</t>
  </si>
  <si>
    <t>TOTAL</t>
  </si>
  <si>
    <t>Reg length</t>
  </si>
  <si>
    <t>Total "+2"</t>
  </si>
  <si>
    <t>Total "+4"</t>
  </si>
  <si>
    <t>Total Jerseys</t>
  </si>
  <si>
    <t>Total Jerseys with names</t>
  </si>
  <si>
    <t>Total Jerseys without numbers</t>
  </si>
  <si>
    <t>NO NUMBERS</t>
  </si>
  <si>
    <t>SCHOOL NAME:</t>
  </si>
  <si>
    <t>STYLE:</t>
  </si>
  <si>
    <t>COLORWAY:</t>
  </si>
  <si>
    <t>BILL TO:</t>
  </si>
  <si>
    <t>ACCOUNT #:</t>
  </si>
  <si>
    <t>ATTE.:</t>
  </si>
  <si>
    <t>TELEPHONE</t>
  </si>
  <si>
    <t>TELEPHONE:</t>
  </si>
  <si>
    <t>CITY</t>
  </si>
  <si>
    <t>STATE</t>
  </si>
  <si>
    <t>ZIP</t>
  </si>
  <si>
    <t>ADDRESS</t>
  </si>
  <si>
    <t>ADDRESS:</t>
  </si>
  <si>
    <t>SHIP TO:</t>
  </si>
  <si>
    <t>ADIDAS REP.:</t>
  </si>
  <si>
    <t>CUSTOMER PO NUMBER:</t>
  </si>
  <si>
    <t>NAMES</t>
  </si>
  <si>
    <t>Standard Sizes (Choose Quantity of Each)</t>
  </si>
  <si>
    <t>22" Inseam</t>
  </si>
  <si>
    <t>24" Inseam</t>
  </si>
  <si>
    <t>28" Inseam</t>
  </si>
  <si>
    <t>30" Inseam</t>
  </si>
  <si>
    <t>00</t>
  </si>
  <si>
    <t>BaseColor12</t>
  </si>
  <si>
    <t>BaseColorID12</t>
  </si>
  <si>
    <t>BaseColorCode1</t>
  </si>
  <si>
    <t>&lt;ColorCode&gt;</t>
  </si>
  <si>
    <t>Black</t>
  </si>
  <si>
    <t>Cream</t>
  </si>
  <si>
    <t>Dark Green</t>
  </si>
  <si>
    <t>Grey-Black</t>
  </si>
  <si>
    <t>Grey-Maroon</t>
  </si>
  <si>
    <t>Maroon</t>
  </si>
  <si>
    <t>Scarlet</t>
  </si>
  <si>
    <t>Silver Grey</t>
  </si>
  <si>
    <t>SUBLIMATED</t>
  </si>
  <si>
    <t>White</t>
  </si>
  <si>
    <t>White-Black</t>
  </si>
  <si>
    <t>White-Maroon</t>
  </si>
  <si>
    <t>STYLE NAME</t>
  </si>
  <si>
    <t>COLOR WAY</t>
  </si>
  <si>
    <t>_ _ _ _ _ _ _ _ _ _ _</t>
  </si>
  <si>
    <t>STYLE NUMBER:</t>
  </si>
  <si>
    <t>AL</t>
  </si>
  <si>
    <t>PL</t>
  </si>
  <si>
    <t>27" Inseam</t>
  </si>
  <si>
    <t>19" Inseam</t>
  </si>
  <si>
    <t>21" Inseam</t>
  </si>
  <si>
    <t>15" Inseam</t>
  </si>
  <si>
    <t xml:space="preserve">_ _ _ _ _ _ _ _ </t>
  </si>
  <si>
    <t>ADI REP.:</t>
  </si>
  <si>
    <t>STYLE MEN</t>
  </si>
  <si>
    <t>ATENTION:</t>
  </si>
  <si>
    <t>ZIP CODE</t>
  </si>
  <si>
    <t>COLOR FABRIC:</t>
  </si>
  <si>
    <t>COLOR OUTLINE:</t>
  </si>
  <si>
    <t>COLOR LETTER:</t>
  </si>
  <si>
    <t>COLOR FILL:</t>
  </si>
  <si>
    <t>E-MAIL:</t>
  </si>
  <si>
    <t>STYLE NAME:</t>
  </si>
  <si>
    <t>FABRIC:</t>
  </si>
  <si>
    <t>COLOR</t>
  </si>
  <si>
    <t>QUANTITY</t>
  </si>
  <si>
    <t>BLANK NAMEPLATES</t>
  </si>
  <si>
    <t>NAMEPLATES</t>
  </si>
  <si>
    <t>TWILL LETTER</t>
  </si>
  <si>
    <t>TWILL NUMBER</t>
  </si>
  <si>
    <t>PLAYER NAME</t>
  </si>
  <si>
    <t>LETTER</t>
  </si>
  <si>
    <t>NUMBER</t>
  </si>
  <si>
    <t>TWILL LETTERS</t>
  </si>
  <si>
    <t>TWILL NUMBERS</t>
  </si>
  <si>
    <t>Grey Pinstripes Pique- adi 27</t>
  </si>
  <si>
    <t>Pointelle-adi 87</t>
  </si>
  <si>
    <t>Poly Pique-adi 15</t>
  </si>
  <si>
    <t>ProPlayer Poly-adi 28</t>
  </si>
  <si>
    <t>White Pinstripes Pique-adi 08</t>
  </si>
  <si>
    <t>CODE BASEBALL JERSEY</t>
  </si>
  <si>
    <t>NO HITTER BASEBALL JERSEY</t>
  </si>
  <si>
    <t>HOME RUN BASEBALL PANT - AL</t>
  </si>
  <si>
    <t>DIAMOND BASEBALL PANT - AL</t>
  </si>
  <si>
    <t>32" Inseam</t>
  </si>
  <si>
    <t>34" Inseam</t>
  </si>
  <si>
    <t>36" Inseam</t>
  </si>
  <si>
    <t>38" Inseam</t>
  </si>
  <si>
    <t>KL</t>
  </si>
  <si>
    <t>17" Inseam</t>
  </si>
  <si>
    <t>36 + 2</t>
  </si>
  <si>
    <t>36 + 4</t>
  </si>
  <si>
    <t>38 + 2</t>
  </si>
  <si>
    <t>38 + 4</t>
  </si>
  <si>
    <t>40 + 2</t>
  </si>
  <si>
    <t xml:space="preserve">40 + 4 </t>
  </si>
  <si>
    <t>42 + 2</t>
  </si>
  <si>
    <t xml:space="preserve">42 + 4 </t>
  </si>
  <si>
    <t xml:space="preserve">44 + 2 </t>
  </si>
  <si>
    <t xml:space="preserve">44 + 4 </t>
  </si>
  <si>
    <t>46 + 2</t>
  </si>
  <si>
    <t>46 + 4</t>
  </si>
  <si>
    <t xml:space="preserve">48 + 2 </t>
  </si>
  <si>
    <t>48 + 4</t>
  </si>
  <si>
    <t>50 + 2</t>
  </si>
  <si>
    <t>52 + 2</t>
  </si>
  <si>
    <t>52 + 4</t>
  </si>
  <si>
    <t>54 + 2</t>
  </si>
  <si>
    <t>54 + 4</t>
  </si>
  <si>
    <t>56 + 2</t>
  </si>
  <si>
    <t>56 + 4</t>
  </si>
  <si>
    <t>58 + 2</t>
  </si>
  <si>
    <t>58 + 4</t>
  </si>
  <si>
    <t>60 + 2</t>
  </si>
  <si>
    <t>60 + 4</t>
  </si>
  <si>
    <t>Green</t>
  </si>
  <si>
    <t>Coll Gold</t>
  </si>
  <si>
    <t>Sand</t>
  </si>
  <si>
    <t xml:space="preserve">COMMENTS OF COLOR: </t>
  </si>
  <si>
    <t>As Per Color Up</t>
  </si>
  <si>
    <t>COMMENTS OF COLOR:</t>
  </si>
  <si>
    <t>ACCESORIES</t>
  </si>
  <si>
    <t xml:space="preserve"> </t>
  </si>
  <si>
    <t>Lt. Onix 150A</t>
  </si>
  <si>
    <t>XS</t>
  </si>
  <si>
    <t>XS + 2</t>
  </si>
  <si>
    <t>XS + 4</t>
  </si>
  <si>
    <t>S</t>
  </si>
  <si>
    <t>S + 2</t>
  </si>
  <si>
    <t>S + 4</t>
  </si>
  <si>
    <t>M</t>
  </si>
  <si>
    <t>M + 2</t>
  </si>
  <si>
    <t>M + 4</t>
  </si>
  <si>
    <t>L</t>
  </si>
  <si>
    <t>L + 2</t>
  </si>
  <si>
    <t>L + 4</t>
  </si>
  <si>
    <t>XL</t>
  </si>
  <si>
    <t>XL + 2</t>
  </si>
  <si>
    <t>XL + 4</t>
  </si>
  <si>
    <t>2XL</t>
  </si>
  <si>
    <t>2XL + 2</t>
  </si>
  <si>
    <t>2XL + 4</t>
  </si>
  <si>
    <t>3XL</t>
  </si>
  <si>
    <t>3XL + 2</t>
  </si>
  <si>
    <t>3XL + 4</t>
  </si>
  <si>
    <t>4XL</t>
  </si>
  <si>
    <t>4XL + 2</t>
  </si>
  <si>
    <t>4XL + 4</t>
  </si>
  <si>
    <t>DERBY BASEBALL JERSEY</t>
  </si>
  <si>
    <t>LEGACY SUBLIMATED BASEBALL JERSEY</t>
  </si>
  <si>
    <t>SWEET SPOT SUBLIMATED BASEBALL JERSEY</t>
  </si>
  <si>
    <t>AMP'D SUBLIMATED BASEBALL JERSEY</t>
  </si>
  <si>
    <t>SHOCKLITE NO HITTER BASEBALL JERSEY</t>
  </si>
  <si>
    <t>SHOCKLITE TRANSITION BASEBALL JERSEY</t>
  </si>
  <si>
    <t>CODE SUBLIMATED BASEBALL JERSEY</t>
  </si>
  <si>
    <t>AD02408M</t>
  </si>
  <si>
    <t>Bright Royal 56F0</t>
  </si>
  <si>
    <t>Coffee</t>
  </si>
  <si>
    <t>Coll Aqua 29F0</t>
  </si>
  <si>
    <t>Coll Burgundy</t>
  </si>
  <si>
    <t>Coll Green 024A</t>
  </si>
  <si>
    <t>Coll Navy</t>
  </si>
  <si>
    <t>Coll Orange</t>
  </si>
  <si>
    <t>Coll Purple</t>
  </si>
  <si>
    <t>Coll Royal</t>
  </si>
  <si>
    <t>ELECTRICITY</t>
  </si>
  <si>
    <t>Grey-Forest</t>
  </si>
  <si>
    <t>Grey-NavyBlue</t>
  </si>
  <si>
    <t>Grey-Purple</t>
  </si>
  <si>
    <t>Grey-Red</t>
  </si>
  <si>
    <t>Grey-RoyalBlue</t>
  </si>
  <si>
    <t>Ice Grey 459A</t>
  </si>
  <si>
    <t>INFRARED</t>
  </si>
  <si>
    <t>Intense PinkF11 A3MH</t>
  </si>
  <si>
    <t>Lt Blue</t>
  </si>
  <si>
    <t>Lt Orange 23F0</t>
  </si>
  <si>
    <t>Old Burgundy</t>
  </si>
  <si>
    <t>Onix 073A</t>
  </si>
  <si>
    <t>Power Red 31F0</t>
  </si>
  <si>
    <t>Turquoise A0U1</t>
  </si>
  <si>
    <t>Victory Red 806A</t>
  </si>
  <si>
    <t>White-Forest</t>
  </si>
  <si>
    <t>White-NavyBlue</t>
  </si>
  <si>
    <t>White-Purple</t>
  </si>
  <si>
    <t>White-Red</t>
  </si>
  <si>
    <t>White-RoyalBlue</t>
  </si>
  <si>
    <t>Eyelet Mesh-adi 12</t>
  </si>
  <si>
    <t>5XL</t>
  </si>
  <si>
    <t>5XL + 2</t>
  </si>
  <si>
    <t>5XL + 4</t>
  </si>
  <si>
    <t>DOUBLE HEADER SUBLIMATED JERSEY</t>
  </si>
  <si>
    <t>AD03016M</t>
  </si>
  <si>
    <t>AD02415M</t>
  </si>
  <si>
    <t>AD02414M</t>
  </si>
  <si>
    <t>DESIGNATED HITTER 2 BUTTON JERSEY</t>
  </si>
  <si>
    <t>ADIDAS DESIGNATED HITTER BASEBALL-ROSTER PANTS</t>
  </si>
  <si>
    <t>DESIGNATED HITTER PANT - KL</t>
  </si>
  <si>
    <t>AD02416M-KL</t>
  </si>
  <si>
    <t>DESIGNATED HITTER PANT - OH(RL)</t>
  </si>
  <si>
    <t>AD02416M-OH(RL)</t>
  </si>
  <si>
    <t>L)</t>
  </si>
  <si>
    <t>DESIGNATED HITTER PANT - PL</t>
  </si>
  <si>
    <t>18" Inseam</t>
  </si>
  <si>
    <t>20" Inseam</t>
  </si>
  <si>
    <t>23" Inseam</t>
  </si>
  <si>
    <t>Qty</t>
  </si>
  <si>
    <t>Inseam</t>
  </si>
  <si>
    <t>AD03016Y</t>
  </si>
  <si>
    <t>AD02408B</t>
  </si>
  <si>
    <t>AD02404B</t>
  </si>
  <si>
    <t>AD02403B</t>
  </si>
  <si>
    <t>AD02402B</t>
  </si>
  <si>
    <t>AD02395B</t>
  </si>
  <si>
    <t>AD02393B</t>
  </si>
  <si>
    <t>AD02381B</t>
  </si>
  <si>
    <t>JoBu BASEBALL JERSEY</t>
  </si>
  <si>
    <t>AD01988B</t>
  </si>
  <si>
    <t>AD01984B</t>
  </si>
  <si>
    <t>AD01983B</t>
  </si>
  <si>
    <t>STYLE YOUTH</t>
  </si>
  <si>
    <t>ADIDAS BASEBALL YOUTH - ROSTER JERSEYS</t>
  </si>
  <si>
    <t>AD02396B-AL</t>
  </si>
  <si>
    <t>AD02394B-AL</t>
  </si>
  <si>
    <t>AD02384B-AL</t>
  </si>
  <si>
    <t>26" Inseam</t>
  </si>
  <si>
    <t>25" Inseam</t>
  </si>
  <si>
    <t>13" Inseam</t>
  </si>
  <si>
    <t>11" Inseam</t>
  </si>
  <si>
    <t>AD01987B-AL</t>
  </si>
  <si>
    <t>ADIDAS BASEBALL YOUTH - ROSTER PANTS</t>
  </si>
  <si>
    <t>ADIDAS DESIGNATED HITTER BASEBALL- ROSTER JERSEYS</t>
  </si>
  <si>
    <t>SUBLIMATED CODE BASEBALL JERSEY</t>
  </si>
  <si>
    <t xml:space="preserve">                    </t>
  </si>
  <si>
    <t xml:space="preserve">               </t>
  </si>
  <si>
    <t>CUSTOM NAMEPLATES AND TWILL NUMBERS AND LETTERS</t>
  </si>
  <si>
    <r>
      <t xml:space="preserve">FABRIC </t>
    </r>
    <r>
      <rPr>
        <b/>
        <sz val="12"/>
        <color rgb="FFFF0000"/>
        <rFont val="Calibri"/>
        <family val="2"/>
        <scheme val="minor"/>
      </rPr>
      <t>(ONLY FOR NAMEPLATES)</t>
    </r>
    <r>
      <rPr>
        <b/>
        <sz val="12"/>
        <color theme="1"/>
        <rFont val="Calibri"/>
        <family val="2"/>
        <scheme val="minor"/>
      </rPr>
      <t>:</t>
    </r>
  </si>
  <si>
    <t>BB-NAMEPLATE</t>
  </si>
  <si>
    <t>SUBLIMATED NAMEPLATE</t>
  </si>
  <si>
    <t>TWILL ADIDAS</t>
  </si>
  <si>
    <t>50 + 4</t>
  </si>
  <si>
    <t>AD02409M</t>
  </si>
  <si>
    <t>16" Inseam</t>
  </si>
  <si>
    <t>AD02410M-AL</t>
  </si>
  <si>
    <t>OH</t>
  </si>
  <si>
    <t>AD02410M-OH</t>
  </si>
  <si>
    <t>AD02410M-KL</t>
  </si>
  <si>
    <t>ADIDAS  DOUBLE HEADER BASEBALL - ROSTER JERSEYS</t>
  </si>
  <si>
    <t>CODE PRO BASEBALL JERSEY</t>
  </si>
  <si>
    <t>AD01983M-PRO</t>
  </si>
  <si>
    <t>DERBY PRO BASEBALL JERSEY</t>
  </si>
  <si>
    <t>AD01984M-PRO</t>
  </si>
  <si>
    <t>NO HITTER PRO BASEBALL JERSEY</t>
  </si>
  <si>
    <t>AD01988M-PRO</t>
  </si>
  <si>
    <t>JoBu HENLEY PRO BASEBALL JERSEY</t>
  </si>
  <si>
    <t>AD02381M-PRO</t>
  </si>
  <si>
    <t>LEGACY PRO SUBLIMATED BASEBALL JERSEY</t>
  </si>
  <si>
    <t>AD02393M-PRO</t>
  </si>
  <si>
    <t>SWEET SPOT SUBLIMATED PRO BASEBALL JERSEY</t>
  </si>
  <si>
    <t>AD02395M-PRO</t>
  </si>
  <si>
    <t>AMP'D PRO SUBLIMATED BASEBALL JERSEY</t>
  </si>
  <si>
    <t>AD02402M-PRO</t>
  </si>
  <si>
    <t>SUBLIMATED NO HITTER PRO BASEBALL JERSEY</t>
  </si>
  <si>
    <t>AD02403M-PRO</t>
  </si>
  <si>
    <t>SUBLIMATED TRANSITION PRO BASEBALL JERSEY</t>
  </si>
  <si>
    <t>AD02404M-PRO</t>
  </si>
  <si>
    <t>AD01987M-KL-PRO</t>
  </si>
  <si>
    <t>HOME RUN PRO BASEBALL PANT - OH</t>
  </si>
  <si>
    <t>AD01987M-OH-PRO</t>
  </si>
  <si>
    <t>AD02384M-AL-PRO</t>
  </si>
  <si>
    <t>AD02384M-KL-PRO</t>
  </si>
  <si>
    <t>DIAMOND PRO BASEBALL PANT - OH</t>
  </si>
  <si>
    <t>AD02384M-OH-PRO</t>
  </si>
  <si>
    <t>AD02394M-AL-PRO</t>
  </si>
  <si>
    <t>AD02394M-KL-PRO</t>
  </si>
  <si>
    <t>AD02394M-OH-PRO</t>
  </si>
  <si>
    <t>AD02396M-AL-PRO</t>
  </si>
  <si>
    <t>AD01987M-AL-PRO</t>
  </si>
  <si>
    <t>AD02396M-KL-PRO</t>
  </si>
  <si>
    <t>AD02396M-OH-PRO</t>
  </si>
  <si>
    <t>ADIDAS PRO BASEBALL-ROSTER PANTS</t>
  </si>
  <si>
    <t>ADIDAS PRO BASEBALL - ROSTER JERSEY</t>
  </si>
  <si>
    <t>HOME RUN BASEBALL PANT - OH</t>
  </si>
  <si>
    <t>HOME RUN BASEBALL CAPRI PANT - KL</t>
  </si>
  <si>
    <t>DIAMOND BASEBALL CAPRI PANT - KL</t>
  </si>
  <si>
    <t>DIAMOND BASEBALL PANT - OH</t>
  </si>
  <si>
    <t>LEGACY BASEBALL CAPRI W/SUBLIM PANEL - KL</t>
  </si>
  <si>
    <t>LEGACY BASEBALL PANT W/SUBLIM PANEL - OH</t>
  </si>
  <si>
    <t>SWEET SPOT BASEBALL CAPRI W/SUBLIM PANEL - KL</t>
  </si>
  <si>
    <t>SWEET SPOT BASEBALL W/SUBLIM PANEL - OH</t>
  </si>
  <si>
    <t>AD01987B-KL</t>
  </si>
  <si>
    <t>AD01987B-OH</t>
  </si>
  <si>
    <t>AD02384B-KL</t>
  </si>
  <si>
    <t>AD02384B-OH</t>
  </si>
  <si>
    <t>AD02394B-KL</t>
  </si>
  <si>
    <t>AD02394B-OH</t>
  </si>
  <si>
    <t>AD02396B-KL</t>
  </si>
  <si>
    <t>AD02396B-OH</t>
  </si>
  <si>
    <t>FUSION KL</t>
  </si>
  <si>
    <t>FUSION AL</t>
  </si>
  <si>
    <t>FUSION OH</t>
  </si>
  <si>
    <t>HOME RUN PRO BASEBALL PANT - AL</t>
  </si>
  <si>
    <t>DIAMOND PRO BASEBALL PANT - AL</t>
  </si>
  <si>
    <t>LEGACY PRO BASEBALL PANT - AL</t>
  </si>
  <si>
    <t>LEGACY PRO BASEBALL PANT - OH</t>
  </si>
  <si>
    <t>Coffee 247A</t>
  </si>
  <si>
    <t>Coll Burgundy A0RP</t>
  </si>
  <si>
    <t>Coll Gold 06F0</t>
  </si>
  <si>
    <t>Coll Navy 54F0</t>
  </si>
  <si>
    <t>Coll Orange 34F0</t>
  </si>
  <si>
    <t>Coll Purple 43F0</t>
  </si>
  <si>
    <t>Coll Royal 55F0</t>
  </si>
  <si>
    <t>Green 020A</t>
  </si>
  <si>
    <t xml:space="preserve">HEMP A3N4 </t>
  </si>
  <si>
    <t>Light Green</t>
  </si>
  <si>
    <t>Light Grey A0TU</t>
  </si>
  <si>
    <t>Lt Blue 57F0</t>
  </si>
  <si>
    <t>Maroon 48F0</t>
  </si>
  <si>
    <t>Sand 04F0</t>
  </si>
  <si>
    <t>Shock Pink</t>
  </si>
  <si>
    <t>Slime</t>
  </si>
  <si>
    <t>Texas Orange</t>
  </si>
  <si>
    <t>Yellow 003A</t>
  </si>
  <si>
    <t>SWEET SPOT PRO BASEBALL PANT - AL</t>
  </si>
  <si>
    <t>SWEET SPOT PRO BASEBALL PANT - OH</t>
  </si>
  <si>
    <t>AD02416Y-KL</t>
  </si>
  <si>
    <t>AD02416Y-OH(RL)</t>
  </si>
  <si>
    <t>ADIDAS DESIGNATED HITTER BASEBALL YOUTH-ROSTER PANTS</t>
  </si>
  <si>
    <t>ADIDAS DESIGNATED HITTER BASEBALL YOUTH- ROSTER JERSEYS</t>
  </si>
  <si>
    <t>LINE DRIVE BASEBALL JERSEY</t>
  </si>
  <si>
    <t>AD01978M</t>
  </si>
  <si>
    <t>AD01983M</t>
  </si>
  <si>
    <t>AD01984M</t>
  </si>
  <si>
    <t>AD01988M</t>
  </si>
  <si>
    <t>MASHER BASEBALL JERSEY</t>
  </si>
  <si>
    <t>AD02380M</t>
  </si>
  <si>
    <t>JoBu HENLEY BASEBALL JERSEY</t>
  </si>
  <si>
    <t>AD02381M</t>
  </si>
  <si>
    <t>PHANTOM BASEBALL JERSEY</t>
  </si>
  <si>
    <t>AD02382M</t>
  </si>
  <si>
    <t>AD02393M</t>
  </si>
  <si>
    <t>AD02395M</t>
  </si>
  <si>
    <t>DIESEL BASEBALL JERSEY</t>
  </si>
  <si>
    <t>AD02400M</t>
  </si>
  <si>
    <t>AD02402M</t>
  </si>
  <si>
    <t>AD02403M</t>
  </si>
  <si>
    <t>AD02404M</t>
  </si>
  <si>
    <t>2 BUTTON CUSTOM BASEBALL JERSEY</t>
  </si>
  <si>
    <t>20 + 4</t>
  </si>
  <si>
    <t xml:space="preserve">SPRING TRAINER  </t>
  </si>
  <si>
    <t>AD02391M</t>
  </si>
  <si>
    <t>SHOCKLITE SPRING TRAINER</t>
  </si>
  <si>
    <t>AD02405M</t>
  </si>
  <si>
    <t>XXS</t>
  </si>
  <si>
    <t>XXS + 2</t>
  </si>
  <si>
    <t>XXS + 4</t>
  </si>
  <si>
    <t>AD01987M-AL</t>
  </si>
  <si>
    <t>HOME RUN BASEBALL PANT - KL</t>
  </si>
  <si>
    <t>AD01987M-KL</t>
  </si>
  <si>
    <t>OHT</t>
  </si>
  <si>
    <t>RL</t>
  </si>
  <si>
    <t>HOME RUN BASEBALL PANT - OHT</t>
  </si>
  <si>
    <t>AD01987M-OHT</t>
  </si>
  <si>
    <t>HOME RUN BASEBALL PANT - PL</t>
  </si>
  <si>
    <t>AD01987M-PL</t>
  </si>
  <si>
    <t>HOME RUN BASEBALL PANT - RL</t>
  </si>
  <si>
    <t>AD01987M-RL</t>
  </si>
  <si>
    <t>PHANTOM BASEBALL PANT  - AL</t>
  </si>
  <si>
    <t>AD02383M-AL</t>
  </si>
  <si>
    <t>PHANTOM BASEBALL PANT  - KL</t>
  </si>
  <si>
    <t>AD02383M-KL</t>
  </si>
  <si>
    <t>PHANTOM BASEBALL PANT  - OHT</t>
  </si>
  <si>
    <t>AD02383M-OHT</t>
  </si>
  <si>
    <t>PHANTOM BASEBALL PANT  - PL</t>
  </si>
  <si>
    <t>AD02383M-PL</t>
  </si>
  <si>
    <t>PHANTOM BASEBALL PANT  - RL</t>
  </si>
  <si>
    <t>AD02383M-RL</t>
  </si>
  <si>
    <t>AD02384M-AL</t>
  </si>
  <si>
    <t>DIAMOND BASEBALL PANT - KL</t>
  </si>
  <si>
    <t>AD02384M-KL</t>
  </si>
  <si>
    <t>DIAMOND BASEBALL PANT - OHT</t>
  </si>
  <si>
    <t>AD02384M-OHT</t>
  </si>
  <si>
    <t>DIAMOND BASEBALL PANT - PL</t>
  </si>
  <si>
    <t>AD02384M-PL</t>
  </si>
  <si>
    <t>DIAMOND BASEBALL PANT - RL</t>
  </si>
  <si>
    <t>AD02384M-RL</t>
  </si>
  <si>
    <t>LEGACY BB PANT - AL</t>
  </si>
  <si>
    <t>AD02394M-AL</t>
  </si>
  <si>
    <t>LEGACY BB PANT - KL</t>
  </si>
  <si>
    <t>AD02394M-KL</t>
  </si>
  <si>
    <t>LEGACY BB PANT - OHT</t>
  </si>
  <si>
    <t>AD02394M-OHT</t>
  </si>
  <si>
    <t>LEGACY BB PANT - PL</t>
  </si>
  <si>
    <t>AD02394M-PL</t>
  </si>
  <si>
    <t>LEGACY BB PANT - RL</t>
  </si>
  <si>
    <t>AD02394M-RL</t>
  </si>
  <si>
    <t>SWEET SPOT BB PANT - AL</t>
  </si>
  <si>
    <t>AD02396M-AL</t>
  </si>
  <si>
    <t>SWEET SPOT BB PANT - KL</t>
  </si>
  <si>
    <t>AD02396M-KL</t>
  </si>
  <si>
    <t>SWEET SPOT BB PANT - OHT</t>
  </si>
  <si>
    <t>AD02396M-OHT</t>
  </si>
  <si>
    <t>SWEET SPOT BB PANT - PL</t>
  </si>
  <si>
    <t>AD02396M-PL</t>
  </si>
  <si>
    <t>SWEET SPOT BB PANT - RL</t>
  </si>
  <si>
    <t>AD02396M-RL</t>
  </si>
  <si>
    <t>IRON SKIN BASEBALL PANT - AL</t>
  </si>
  <si>
    <t>AD02401M-AL</t>
  </si>
  <si>
    <t>TOTAL PANTS</t>
  </si>
  <si>
    <t>IRON SKIN BASEBALL PANT - KL</t>
  </si>
  <si>
    <t>AD02401M-KL</t>
  </si>
  <si>
    <t>IRON SKIN BASEBALL PANT - OHT</t>
  </si>
  <si>
    <t>AD02401M-OHT</t>
  </si>
  <si>
    <t>IRON SKIN BASEBALL PANT - PL</t>
  </si>
  <si>
    <t>AD02401M-PL</t>
  </si>
  <si>
    <t>IRON SKIN BASEBALL PANT - RL</t>
  </si>
  <si>
    <t>AD02401M-RL</t>
  </si>
  <si>
    <t>AD02382B</t>
  </si>
  <si>
    <t>AD02400B</t>
  </si>
  <si>
    <t>PHANTOM BASEBALL PANT - AL</t>
  </si>
  <si>
    <t>AD02383B-AL</t>
  </si>
  <si>
    <t>PHANTOM BASEBALL CAPRI - PL</t>
  </si>
  <si>
    <t>AD02383B-PL</t>
  </si>
  <si>
    <t>PHANTOM BASEBALL PANT - RL</t>
  </si>
  <si>
    <t>AD02383B-RL</t>
  </si>
  <si>
    <t>ADIDAS BASEBALL - ROSTER JERSEYS (FILL INS)</t>
  </si>
  <si>
    <t>ADIDAS BASEBALL - ROSTER PANTS (FILL INS)</t>
  </si>
  <si>
    <t>ADIDAS BASEBALL YOUTH - ROSTER JERSEYS (FILL INS)</t>
  </si>
  <si>
    <t>ADIDAS BASEBALL YOUTH - ROSTER PANTS (FILL INS)</t>
  </si>
  <si>
    <t>ADIDAS  SPRING TRAINER BASEBALL - ROSTER JERSEYS (FILL INS)</t>
  </si>
  <si>
    <t>AD02425M-PRO</t>
  </si>
  <si>
    <t>AD02414Y</t>
  </si>
  <si>
    <t>AD02415Y</t>
  </si>
  <si>
    <t>DESIGNATED HITTER 2 BUTTON BASEBALL JERSEY</t>
  </si>
  <si>
    <t>A1 PRO - FULL BUTTON JERSEY</t>
  </si>
  <si>
    <t>A1 PRO PANT -OH</t>
  </si>
  <si>
    <t>A1 PRO PANT -AL</t>
  </si>
  <si>
    <t>AD02420M-PRO</t>
  </si>
  <si>
    <t>DESIGNATED HITTER FAUX FULL BUTTON JERSEY</t>
  </si>
  <si>
    <t>DESIGNATED HITTER FAUX FULL BUTTON BASEBALL JERSEY</t>
  </si>
  <si>
    <t>A1 PRO - 2 BUTTON JERSEY</t>
  </si>
  <si>
    <t>AD02409M-PRO</t>
  </si>
  <si>
    <t>RAID PRO SUBLIMATED BB JERSEY</t>
  </si>
  <si>
    <t>STORM PRO SUBLIMATED BB JERSEY</t>
  </si>
  <si>
    <t>CRUSH PRO SUBLIMATED BB JERSEY</t>
  </si>
  <si>
    <t>AD02432M-PRO</t>
  </si>
  <si>
    <t>AD02433M-PRO</t>
  </si>
  <si>
    <t>AD02434M-PRO</t>
  </si>
  <si>
    <t>AD02432B-PRO</t>
  </si>
  <si>
    <t>AD02433B-PRO</t>
  </si>
  <si>
    <t>AD02434B-PRO</t>
  </si>
  <si>
    <t>AD02408M-PRO</t>
  </si>
  <si>
    <t>ADIDAS BASEBALL - ROSTER JERSEY</t>
  </si>
  <si>
    <t>Team Black AOQM</t>
  </si>
  <si>
    <t>Team Coll Burgundy ADEZ</t>
  </si>
  <si>
    <t>Team Coll Gold ADF6</t>
  </si>
  <si>
    <t>Team Coll Purple ADF2</t>
  </si>
  <si>
    <t>Team Dark Grey ADFD</t>
  </si>
  <si>
    <t>Team Dk Green AD8T</t>
  </si>
  <si>
    <t>Team Green ADCZ</t>
  </si>
  <si>
    <t>Team Light Grey ADFE</t>
  </si>
  <si>
    <t>Team Lt. Blue ADA3</t>
  </si>
  <si>
    <t>Team Maroon ADEY</t>
  </si>
  <si>
    <t>Team Mid Grey ADFC</t>
  </si>
  <si>
    <t>Team Navy Blue AD8Q</t>
  </si>
  <si>
    <t>Team Orange ADCY</t>
  </si>
  <si>
    <t>Team Power Red ADF1</t>
  </si>
  <si>
    <t>Team Royal Blue AD8R</t>
  </si>
  <si>
    <t>Team Sand ADF4</t>
  </si>
  <si>
    <t>Team Shock Pink ADFF</t>
  </si>
  <si>
    <t>Team White 01F7</t>
  </si>
  <si>
    <t>Team Yellow ADF7</t>
  </si>
  <si>
    <t>MISTREAK 2.0 SUBLIMATED BB JERSEY</t>
  </si>
  <si>
    <t>AD02442M-PRO</t>
  </si>
  <si>
    <t>AD02429M-PRO</t>
  </si>
  <si>
    <t>AD02429B</t>
  </si>
  <si>
    <t>Team Coffee ADF3</t>
  </si>
  <si>
    <t>SUBLIMATED 01F7</t>
  </si>
  <si>
    <t>Team Victory Red ADFX</t>
  </si>
  <si>
    <t>AD02438M</t>
  </si>
  <si>
    <t>A2 BB JERSEY</t>
  </si>
  <si>
    <t>AD02441M-PRO</t>
  </si>
  <si>
    <t>ICON PRO SUBLIMATED BB JERSEY</t>
  </si>
  <si>
    <t>AD02440M</t>
  </si>
  <si>
    <t>CUT</t>
  </si>
  <si>
    <t>FULL BUTTON</t>
  </si>
  <si>
    <t>TWO BUTTON</t>
  </si>
  <si>
    <t>V NECK</t>
  </si>
  <si>
    <t xml:space="preserve">SLEEVELESS </t>
  </si>
  <si>
    <t>ICON PRO BB JERSEY</t>
  </si>
  <si>
    <t>DOUBLE HEADER BB JERSEY</t>
  </si>
  <si>
    <t xml:space="preserve">DIGI </t>
  </si>
  <si>
    <t xml:space="preserve">RAID </t>
  </si>
  <si>
    <t xml:space="preserve">CRUSH </t>
  </si>
  <si>
    <t>STORM</t>
  </si>
  <si>
    <t>SHIFT</t>
  </si>
  <si>
    <t xml:space="preserve"> DOT</t>
  </si>
  <si>
    <t>CUT:</t>
  </si>
  <si>
    <t>AD02439M</t>
  </si>
  <si>
    <t>A2 PRO PANT - KL</t>
  </si>
  <si>
    <t xml:space="preserve">A2 PRO PANT - OH </t>
  </si>
  <si>
    <t>ICON PRO PANT - KL</t>
  </si>
  <si>
    <t>ICON PRO PANT -OH</t>
  </si>
  <si>
    <t>ICON PRO PANT -AL</t>
  </si>
  <si>
    <t>AD02426M-PRO</t>
  </si>
  <si>
    <t xml:space="preserve">FUSION KL </t>
  </si>
  <si>
    <t xml:space="preserve">A1 PRO PANT - KL </t>
  </si>
  <si>
    <t xml:space="preserve">DIAMOND PRO BASEBALL PANT - KL </t>
  </si>
  <si>
    <t xml:space="preserve">HOME RUN PRO BASEBALL PANT - KL </t>
  </si>
  <si>
    <t xml:space="preserve">LEGACY PRO BASEBALL PANT - KL </t>
  </si>
  <si>
    <t xml:space="preserve">SWEET SPOT PRO BASEBALL PANT - KL </t>
  </si>
  <si>
    <t>ICON PRO PANT - OH</t>
  </si>
  <si>
    <t>ICON PRO PANT - AL</t>
  </si>
  <si>
    <t>A2 PRO PANT - OH</t>
  </si>
  <si>
    <t>ICON PRO JERSEY</t>
  </si>
  <si>
    <t>AD02425B-PRO</t>
  </si>
  <si>
    <t>ICON PRO SUBLIMATED JERSEY</t>
  </si>
  <si>
    <t>AD02441B-PRO</t>
  </si>
  <si>
    <t>DOUBLE HEADER 2.0 JERSEY</t>
  </si>
  <si>
    <t>AD02440B</t>
  </si>
  <si>
    <t>LITTLE LEAGUE WORLD SERIES JERSEY</t>
  </si>
  <si>
    <t>ICON PRO PANT</t>
  </si>
  <si>
    <t>AD02426B-PRO</t>
  </si>
  <si>
    <t xml:space="preserve">DIAMOND BASEBALL PANT - AL </t>
  </si>
  <si>
    <t xml:space="preserve">HOME RUN BASEBALL PANT - AL </t>
  </si>
  <si>
    <t xml:space="preserve">LEGACY BASEBALL PANT W/SUBLIM PANEL - AL </t>
  </si>
  <si>
    <t xml:space="preserve">SWEET SPOT BASEBALL W/SUBLIM PANEL - AL </t>
  </si>
  <si>
    <t xml:space="preserv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</si>
</sst>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lt;=9999999]###\-####;\(###\)\ ###\-####"/>
    <numFmt numFmtId="166" formatCode="00000"/>
  </numFmts>
  <fonts count="66">
    <font>
      <sz val="11"/>
      <color theme="1"/>
      <name val="Calibri"/>
      <family val="2"/>
      <scheme val="minor"/>
    </font>
    <font>
      <sz val="10"/>
      <name val="Arial"/>
      <family val="2"/>
    </font>
    <font>
      <sz val="12"/>
      <color theme="1"/>
      <name val="Calibri"/>
      <family val="2"/>
      <scheme val="minor"/>
    </font>
    <font>
      <sz val="10"/>
      <color theme="1"/>
      <name val="Arial"/>
      <family val="2"/>
    </font>
    <font>
      <sz val="14"/>
      <color theme="1"/>
      <name val="Calibri"/>
      <family val="2"/>
      <scheme val="minor"/>
    </font>
    <font>
      <sz val="10"/>
      <color indexed="8"/>
      <name val="Arial"/>
      <family val="2"/>
    </font>
    <font>
      <sz val="28"/>
      <color theme="1"/>
      <name val="Calibri"/>
      <family val="2"/>
      <scheme val="minor"/>
    </font>
    <font>
      <b/>
      <sz val="11"/>
      <color theme="0"/>
      <name val="Calibri"/>
      <family val="2"/>
      <scheme val="minor"/>
    </font>
    <font>
      <b/>
      <sz val="11"/>
      <color theme="1"/>
      <name val="Calibri"/>
      <family val="2"/>
      <scheme val="minor"/>
    </font>
    <font>
      <b/>
      <sz val="14"/>
      <color rgb="FFFF0000"/>
      <name val="Calibri"/>
      <family val="2"/>
      <scheme val="minor"/>
    </font>
    <font>
      <b/>
      <sz val="12"/>
      <color theme="3" tint="-0.24993999302387238"/>
      <name val="Felix Titling"/>
      <family val="5"/>
    </font>
    <font>
      <b/>
      <sz val="12"/>
      <color theme="1"/>
      <name val="Calibri"/>
      <family val="2"/>
      <scheme val="minor"/>
    </font>
    <font>
      <b/>
      <sz val="11"/>
      <color rgb="FFFF0000"/>
      <name val="Calibri"/>
      <family val="2"/>
      <scheme val="minor"/>
    </font>
    <font>
      <b/>
      <i/>
      <sz val="11"/>
      <name val="Arial"/>
      <family val="2"/>
    </font>
    <font>
      <sz val="11"/>
      <name val="Arial"/>
      <family val="2"/>
    </font>
    <font>
      <sz val="11"/>
      <name val="Calibri"/>
      <family val="2"/>
      <scheme val="minor"/>
    </font>
    <font>
      <b/>
      <sz val="12"/>
      <color theme="0"/>
      <name val="Calibri"/>
      <family val="2"/>
      <scheme val="minor"/>
    </font>
    <font>
      <b/>
      <sz val="11"/>
      <name val="Calibri"/>
      <family val="2"/>
      <scheme val="minor"/>
    </font>
    <font>
      <b/>
      <sz val="10"/>
      <color rgb="FFFF0000"/>
      <name val="Calibri"/>
      <family val="2"/>
      <scheme val="minor"/>
    </font>
    <font>
      <sz val="11"/>
      <color indexed="9"/>
      <name val="Calibri"/>
      <family val="2"/>
      <scheme val="minor"/>
    </font>
    <font>
      <sz val="23"/>
      <color theme="1"/>
      <name val="Calibri"/>
      <family val="2"/>
      <scheme val="minor"/>
    </font>
    <font>
      <b/>
      <i/>
      <sz val="23"/>
      <name val="Arial"/>
      <family val="2"/>
    </font>
    <font>
      <sz val="23"/>
      <name val="Arial"/>
      <family val="2"/>
    </font>
    <font>
      <b/>
      <sz val="12"/>
      <color rgb="FFFF0000"/>
      <name val="Calibri"/>
      <family val="2"/>
      <scheme val="minor"/>
    </font>
    <font>
      <b/>
      <sz val="20"/>
      <color theme="0"/>
      <name val="Calibri"/>
      <family val="2"/>
      <scheme val="minor"/>
    </font>
    <font>
      <b/>
      <sz val="10"/>
      <color theme="0"/>
      <name val="Calibri"/>
      <family val="2"/>
      <scheme val="minor"/>
    </font>
    <font>
      <sz val="11"/>
      <color theme="0"/>
      <name val="Calibri"/>
      <family val="2"/>
      <scheme val="minor"/>
    </font>
    <font>
      <sz val="16"/>
      <color theme="1"/>
      <name val="Calibri"/>
      <family val="2"/>
      <scheme val="minor"/>
    </font>
    <font>
      <b/>
      <sz val="10"/>
      <name val="Arial"/>
      <family val="2"/>
    </font>
    <font>
      <b/>
      <sz val="11"/>
      <name val="Arial"/>
      <family val="2"/>
    </font>
    <font>
      <sz val="23"/>
      <name val="Calibri"/>
      <family val="2"/>
      <scheme val="minor"/>
    </font>
    <font>
      <b/>
      <sz val="11"/>
      <color rgb="FFFF0000"/>
      <name val="Arial"/>
      <family val="2"/>
    </font>
    <font>
      <b/>
      <sz val="16"/>
      <color theme="0"/>
      <name val="Calibri"/>
      <family val="2"/>
      <scheme val="minor"/>
    </font>
    <font>
      <sz val="11"/>
      <color theme="1"/>
      <name val="Arial"/>
      <family val="2"/>
    </font>
    <font>
      <b/>
      <sz val="30"/>
      <color rgb="FFFF0000"/>
      <name val="Calibri"/>
      <family val="2"/>
      <scheme val="minor"/>
    </font>
    <font>
      <b/>
      <sz val="16"/>
      <color rgb="FFFF0000"/>
      <name val="Calibri"/>
      <family val="2"/>
      <scheme val="minor"/>
    </font>
    <font>
      <b/>
      <sz val="11"/>
      <color indexed="9"/>
      <name val="Calibri"/>
      <family val="2"/>
      <scheme val="minor"/>
    </font>
    <font>
      <b/>
      <sz val="11"/>
      <color indexed="9"/>
      <name val="Arial"/>
      <family val="2"/>
    </font>
    <font>
      <b/>
      <sz val="14"/>
      <color indexed="9"/>
      <name val="Calibri"/>
      <family val="2"/>
      <scheme val="minor"/>
    </font>
    <font>
      <sz val="11"/>
      <color rgb="FFFF0000"/>
      <name val="Calibri"/>
      <family val="2"/>
      <scheme val="minor"/>
    </font>
    <font>
      <b/>
      <sz val="14"/>
      <color theme="0"/>
      <name val="Calibri"/>
      <family val="2"/>
      <scheme val="minor"/>
    </font>
    <font>
      <sz val="11"/>
      <color indexed="9"/>
      <name val="Arial"/>
      <family val="2"/>
    </font>
    <font>
      <b/>
      <sz val="18"/>
      <color theme="0"/>
      <name val="Calibri"/>
      <family val="2"/>
      <scheme val="minor"/>
    </font>
    <font>
      <b/>
      <sz val="10"/>
      <color indexed="9"/>
      <name val="Arial"/>
      <family val="2"/>
    </font>
    <font>
      <b/>
      <sz val="11"/>
      <color rgb="FFFF0000"/>
      <name val="+mn-cs"/>
      <family val="2"/>
    </font>
    <font>
      <b/>
      <sz val="10"/>
      <color theme="1"/>
      <name val="Calibri"/>
      <family val="2"/>
    </font>
    <font>
      <sz val="6"/>
      <color theme="1"/>
      <name val="+mn-cs"/>
      <family val="2"/>
    </font>
    <font>
      <b/>
      <sz val="10"/>
      <color theme="1"/>
      <name val="+mn-cs"/>
      <family val="2"/>
    </font>
    <font>
      <b/>
      <sz val="8"/>
      <color theme="1"/>
      <name val="+mn-cs"/>
      <family val="2"/>
    </font>
    <font>
      <b/>
      <sz val="10.5"/>
      <color theme="1"/>
      <name val="+mn-cs"/>
      <family val="2"/>
    </font>
    <font>
      <b/>
      <sz val="8"/>
      <color theme="1"/>
      <name val="Calibri"/>
      <family val="2"/>
    </font>
    <font>
      <b/>
      <sz val="7.5"/>
      <color theme="1"/>
      <name val="+mn-cs"/>
      <family val="2"/>
    </font>
    <font>
      <b/>
      <sz val="11"/>
      <color rgb="FFFF0000"/>
      <name val="Calibri"/>
      <family val="2"/>
    </font>
    <font>
      <b/>
      <sz val="9"/>
      <color theme="1"/>
      <name val="+mn-cs"/>
      <family val="2"/>
    </font>
    <font>
      <b/>
      <sz val="9"/>
      <color theme="1"/>
      <name val="Calibri"/>
      <family val="2"/>
    </font>
    <font>
      <b/>
      <sz val="32"/>
      <color theme="0"/>
      <name val="+mn-cs"/>
      <family val="2"/>
    </font>
    <font>
      <b/>
      <sz val="12"/>
      <color theme="0"/>
      <name val="Calibri"/>
      <family val="2"/>
    </font>
    <font>
      <b/>
      <sz val="16"/>
      <color theme="0"/>
      <name val="+mn-cs"/>
      <family val="2"/>
    </font>
    <font>
      <sz val="11"/>
      <color theme="1"/>
      <name val="+mn-cs"/>
      <family val="2"/>
    </font>
    <font>
      <b/>
      <sz val="18"/>
      <color theme="1"/>
      <name val="Calibri"/>
      <family val="2"/>
    </font>
    <font>
      <b/>
      <sz val="11"/>
      <color theme="1"/>
      <name val="+mn-cs"/>
      <family val="2"/>
    </font>
    <font>
      <b/>
      <sz val="18"/>
      <color theme="1"/>
      <name val="+mn-cs"/>
      <family val="2"/>
    </font>
    <font>
      <b/>
      <sz val="14"/>
      <color theme="1"/>
      <name val="+mn-cs"/>
      <family val="2"/>
    </font>
    <font>
      <b/>
      <sz val="12"/>
      <color theme="1"/>
      <name val="+mn-cs"/>
      <family val="2"/>
    </font>
    <font>
      <b/>
      <sz val="14"/>
      <color theme="1"/>
      <name val="Calibri"/>
      <family val="2"/>
    </font>
    <font>
      <b/>
      <sz val="16"/>
      <color theme="1"/>
      <name val="+mn-cs"/>
      <family val="2"/>
    </font>
  </fonts>
  <fills count="16">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1" tint="0.04998999834060669"/>
        <bgColor indexed="64"/>
      </patternFill>
    </fill>
    <fill>
      <patternFill patternType="solid">
        <fgColor rgb="FFFFFFFF"/>
        <bgColor indexed="64"/>
      </patternFill>
    </fill>
    <fill>
      <patternFill patternType="solid">
        <fgColor indexed="8"/>
        <bgColor indexed="64"/>
      </patternFill>
    </fill>
    <fill>
      <patternFill patternType="solid">
        <fgColor theme="0" tint="-0.04997999966144562"/>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1E1E1E"/>
        <bgColor indexed="64"/>
      </patternFill>
    </fill>
    <fill>
      <patternFill patternType="solid">
        <fgColor theme="6"/>
        <bgColor indexed="64"/>
      </patternFill>
    </fill>
  </fills>
  <borders count="75">
    <border>
      <left/>
      <right/>
      <top/>
      <bottom/>
      <diagonal/>
    </border>
    <border>
      <left style="thin"/>
      <right style="thin"/>
      <top style="thin"/>
      <bottom style="thin"/>
    </border>
    <border>
      <left/>
      <right/>
      <top/>
      <bottom style="thin">
        <color theme="0"/>
      </bottom>
    </border>
    <border>
      <left style="thin"/>
      <right/>
      <top style="thin"/>
      <bottom style="thin"/>
    </border>
    <border>
      <left style="thin"/>
      <right style="medium"/>
      <top style="medium"/>
      <bottom style="medium"/>
    </border>
    <border>
      <left style="medium"/>
      <right/>
      <top style="medium"/>
      <bottom style="medium"/>
    </border>
    <border>
      <left style="thin"/>
      <right style="medium"/>
      <top/>
      <bottom style="thin"/>
    </border>
    <border>
      <left style="thin"/>
      <right style="medium"/>
      <top/>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C0C0C0"/>
      </left>
      <right style="thin">
        <color rgb="FFC0C0C0"/>
      </right>
      <top style="thin">
        <color rgb="FFC0C0C0"/>
      </top>
      <bottom style="thin">
        <color rgb="FFC0C0C0"/>
      </bottom>
    </border>
    <border>
      <left style="medium"/>
      <right style="thin"/>
      <top style="medium"/>
      <bottom style="medium"/>
    </border>
    <border>
      <left style="medium"/>
      <right style="thin"/>
      <top/>
      <bottom style="thin"/>
    </border>
    <border>
      <left/>
      <right style="medium"/>
      <top style="thin"/>
      <bottom style="thin"/>
    </border>
    <border>
      <left style="medium"/>
      <right/>
      <top style="thin"/>
      <bottom style="thin"/>
    </border>
    <border>
      <left style="medium"/>
      <right style="thin"/>
      <top/>
      <bottom style="medium"/>
    </border>
    <border>
      <left style="thin"/>
      <right style="thin"/>
      <top/>
      <bottom style="thin"/>
    </border>
    <border>
      <left style="thin"/>
      <right style="thin"/>
      <top style="thin"/>
      <bottom/>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border>
    <border>
      <left style="medium"/>
      <right/>
      <top style="medium"/>
      <bottom/>
    </border>
    <border>
      <left/>
      <right/>
      <top style="medium"/>
      <bottom/>
    </border>
    <border>
      <left style="thin"/>
      <right/>
      <top style="medium"/>
      <bottom style="thin"/>
    </border>
    <border>
      <left/>
      <right/>
      <top style="medium"/>
      <bottom style="thin"/>
    </border>
    <border>
      <left/>
      <right style="medium"/>
      <top style="medium"/>
      <bottom style="thin"/>
    </border>
    <border>
      <left style="thin"/>
      <right/>
      <top/>
      <bottom style="thin"/>
    </border>
    <border>
      <left/>
      <right style="thin"/>
      <top/>
      <bottom style="thin"/>
    </border>
    <border>
      <left style="thin"/>
      <right/>
      <top style="medium"/>
      <bottom style="medium"/>
    </border>
    <border>
      <left style="medium"/>
      <right style="medium"/>
      <top style="medium"/>
      <bottom style="medium"/>
    </border>
    <border>
      <left/>
      <right style="thin"/>
      <top style="medium"/>
      <bottom style="medium"/>
    </border>
    <border>
      <left style="thin"/>
      <right style="thin"/>
      <top style="medium"/>
      <bottom style="medium"/>
    </border>
    <border>
      <left style="medium"/>
      <right/>
      <top style="thin"/>
      <bottom style="medium"/>
    </border>
    <border>
      <left/>
      <right style="thin"/>
      <top style="thin"/>
      <bottom style="medium"/>
    </border>
    <border>
      <left/>
      <right style="thin"/>
      <top/>
      <bottom/>
    </border>
    <border>
      <left style="medium"/>
      <right/>
      <top/>
      <bottom style="thin"/>
    </border>
    <border>
      <left/>
      <right style="thin"/>
      <top style="thin"/>
      <bottom style="thin"/>
    </border>
    <border>
      <left/>
      <right style="thin"/>
      <top style="thin"/>
      <bottom/>
    </border>
    <border>
      <left style="medium"/>
      <right/>
      <top style="medium"/>
      <bottom style="thin"/>
    </border>
    <border>
      <left/>
      <right style="thin"/>
      <top style="medium"/>
      <bottom style="thin"/>
    </border>
    <border>
      <left style="thin"/>
      <right style="medium"/>
      <top style="thin"/>
      <bottom/>
    </border>
    <border>
      <left/>
      <right style="thick">
        <color rgb="FFFF0000"/>
      </right>
      <top/>
      <bottom/>
    </border>
    <border>
      <left style="thick">
        <color rgb="FFFF0000"/>
      </left>
      <right/>
      <top/>
      <bottom/>
    </border>
    <border>
      <left style="thin"/>
      <right/>
      <top style="thin"/>
      <bottom style="medium"/>
    </border>
    <border>
      <left/>
      <right/>
      <top style="thin"/>
      <bottom style="medium"/>
    </border>
    <border>
      <left/>
      <right style="medium"/>
      <top style="thin"/>
      <bottom style="medium"/>
    </border>
    <border>
      <left style="thin"/>
      <right/>
      <top style="thin"/>
      <bottom/>
    </border>
    <border>
      <left/>
      <right/>
      <top/>
      <bottom style="thin"/>
    </border>
    <border>
      <left/>
      <right style="medium"/>
      <top/>
      <bottom style="thin"/>
    </border>
    <border>
      <left/>
      <right/>
      <top style="thin"/>
      <bottom style="thin"/>
    </border>
    <border>
      <left/>
      <right/>
      <top style="medium"/>
      <bottom style="medium"/>
    </border>
    <border>
      <left/>
      <right style="medium"/>
      <top style="medium"/>
      <bottom style="medium"/>
    </border>
    <border>
      <left style="thin"/>
      <right style="thin"/>
      <top/>
      <bottom/>
    </border>
    <border>
      <left style="thin"/>
      <right/>
      <top/>
      <bottom/>
    </border>
    <border>
      <left style="thin"/>
      <right/>
      <top style="medium"/>
      <bottom/>
    </border>
    <border>
      <left style="thin"/>
      <right/>
      <top/>
      <bottom style="medium"/>
    </border>
    <border>
      <left/>
      <right style="thin"/>
      <top/>
      <bottom style="medium"/>
    </border>
    <border>
      <left/>
      <right style="medium"/>
      <top style="medium"/>
      <bottom/>
    </border>
    <border>
      <left style="thin">
        <color rgb="FFC0C0C0"/>
      </left>
      <right style="thin">
        <color rgb="FFC0C0C0"/>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3" fillId="0" borderId="0">
      <alignment/>
      <protection/>
    </xf>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cellStyleXfs>
  <cellXfs count="836">
    <xf numFmtId="0" fontId="0" fillId="0" borderId="0" xfId="0"/>
    <xf numFmtId="0" fontId="2" fillId="0" borderId="0" xfId="0" applyFont="1"/>
    <xf numFmtId="0" fontId="4" fillId="0" borderId="0" xfId="0" applyFont="1" applyAlignment="1">
      <alignment horizontal="left"/>
    </xf>
    <xf numFmtId="0" fontId="0" fillId="0" borderId="0" xfId="0" applyBorder="1"/>
    <xf numFmtId="0" fontId="0" fillId="0" borderId="0" xfId="0" applyFont="1"/>
    <xf numFmtId="0" fontId="6" fillId="0" borderId="0" xfId="0" applyFont="1"/>
    <xf numFmtId="0" fontId="8" fillId="2" borderId="0" xfId="0" applyFont="1" applyFill="1"/>
    <xf numFmtId="0" fontId="0" fillId="2" borderId="0" xfId="0" applyFill="1"/>
    <xf numFmtId="0" fontId="8" fillId="2" borderId="1" xfId="0" applyFont="1" applyFill="1" applyBorder="1" applyAlignment="1">
      <alignment vertical="center"/>
    </xf>
    <xf numFmtId="0" fontId="0" fillId="2" borderId="2" xfId="0" applyFill="1" applyBorder="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applyAlignment="1">
      <alignment/>
    </xf>
    <xf numFmtId="0" fontId="0" fillId="2" borderId="0" xfId="0" applyFont="1" applyFill="1" applyBorder="1" applyAlignment="1">
      <alignment vertical="center"/>
    </xf>
    <xf numFmtId="49" fontId="0" fillId="0" borderId="1" xfId="0" applyNumberFormat="1" applyFont="1" applyBorder="1"/>
    <xf numFmtId="0" fontId="0" fillId="0" borderId="1" xfId="0" applyFont="1" applyBorder="1"/>
    <xf numFmtId="49" fontId="0" fillId="0" borderId="0" xfId="0" applyNumberFormat="1" applyFont="1"/>
    <xf numFmtId="0" fontId="12" fillId="2" borderId="0" xfId="0" applyFont="1" applyFill="1" applyAlignment="1">
      <alignment vertical="center"/>
    </xf>
    <xf numFmtId="0" fontId="12" fillId="2" borderId="0" xfId="0" applyFont="1" applyFill="1" applyBorder="1" applyAlignment="1">
      <alignment vertical="center"/>
    </xf>
    <xf numFmtId="0" fontId="0" fillId="0" borderId="0" xfId="0" applyFont="1" applyBorder="1"/>
    <xf numFmtId="0" fontId="0" fillId="0" borderId="0" xfId="0" applyFont="1" applyAlignment="1">
      <alignment horizontal="left"/>
    </xf>
    <xf numFmtId="0" fontId="8" fillId="0" borderId="3" xfId="0" applyFont="1" applyBorder="1" applyAlignment="1">
      <alignment horizontal="center"/>
    </xf>
    <xf numFmtId="0" fontId="15" fillId="0" borderId="0" xfId="0" applyFont="1"/>
    <xf numFmtId="0" fontId="0" fillId="0" borderId="0" xfId="0" applyFont="1" applyAlignment="1">
      <alignment/>
    </xf>
    <xf numFmtId="0" fontId="15" fillId="0" borderId="0" xfId="0" applyFont="1" applyAlignment="1">
      <alignment/>
    </xf>
    <xf numFmtId="0" fontId="13" fillId="3" borderId="0" xfId="20" applyFont="1" applyFill="1" applyBorder="1" applyAlignment="1">
      <alignment horizontal="center" vertical="center" shrinkToFit="1"/>
      <protection/>
    </xf>
    <xf numFmtId="0" fontId="14" fillId="3" borderId="0" xfId="20" applyFont="1" applyFill="1" applyBorder="1" applyAlignment="1">
      <alignment horizontal="center" shrinkToFit="1"/>
      <protection/>
    </xf>
    <xf numFmtId="0" fontId="0" fillId="0" borderId="0" xfId="0" applyFont="1" applyFill="1"/>
    <xf numFmtId="0" fontId="14" fillId="3" borderId="0" xfId="20" applyFont="1" applyFill="1" applyBorder="1" applyAlignment="1">
      <alignment horizontal="center" vertical="center" shrinkToFit="1"/>
      <protection/>
    </xf>
    <xf numFmtId="0" fontId="15" fillId="0" borderId="0" xfId="0" applyFont="1" applyFill="1"/>
    <xf numFmtId="164" fontId="0" fillId="0" borderId="0" xfId="0" applyNumberFormat="1" applyFont="1" applyBorder="1"/>
    <xf numFmtId="0" fontId="0" fillId="0" borderId="0" xfId="0" applyFont="1" applyFill="1" applyBorder="1"/>
    <xf numFmtId="0" fontId="8" fillId="4"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5" borderId="4" xfId="20" applyFont="1" applyFill="1" applyBorder="1" applyAlignment="1">
      <alignment horizontal="center" vertical="center" shrinkToFit="1"/>
      <protection/>
    </xf>
    <xf numFmtId="0" fontId="17" fillId="5" borderId="5" xfId="20" applyFont="1" applyFill="1" applyBorder="1" applyAlignment="1">
      <alignment horizontal="center" vertical="center" shrinkToFit="1"/>
      <protection/>
    </xf>
    <xf numFmtId="164" fontId="15" fillId="3" borderId="6" xfId="18" applyNumberFormat="1" applyFont="1" applyFill="1" applyBorder="1" applyAlignment="1">
      <alignment horizontal="center" vertical="center" shrinkToFit="1"/>
    </xf>
    <xf numFmtId="164" fontId="15" fillId="3" borderId="7" xfId="18" applyNumberFormat="1" applyFont="1" applyFill="1" applyBorder="1" applyAlignment="1">
      <alignment horizontal="center" vertical="center" shrinkToFit="1"/>
    </xf>
    <xf numFmtId="0" fontId="0" fillId="0" borderId="0" xfId="0" applyFont="1" applyFill="1" applyBorder="1" applyAlignment="1">
      <alignment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ont="1" applyBorder="1" applyAlignment="1">
      <alignment shrinkToFit="1"/>
    </xf>
    <xf numFmtId="0" fontId="8" fillId="0" borderId="0" xfId="0" applyFont="1" applyFill="1" applyBorder="1" applyAlignment="1">
      <alignment vertical="center"/>
    </xf>
    <xf numFmtId="0" fontId="12" fillId="0" borderId="0" xfId="0" applyFont="1" applyFill="1" applyBorder="1" applyAlignment="1">
      <alignment vertical="center"/>
    </xf>
    <xf numFmtId="0" fontId="0" fillId="0" borderId="1" xfId="0" applyFont="1" applyBorder="1" applyAlignment="1">
      <alignment horizontal="center" vertical="center" shrinkToFit="1"/>
    </xf>
    <xf numFmtId="0" fontId="8" fillId="4" borderId="8" xfId="0" applyFont="1" applyFill="1" applyBorder="1" applyAlignment="1">
      <alignment horizontal="center" vertical="center"/>
    </xf>
    <xf numFmtId="0" fontId="7" fillId="6" borderId="8" xfId="0" applyFont="1" applyFill="1" applyBorder="1" applyAlignment="1">
      <alignment horizontal="center" vertical="center"/>
    </xf>
    <xf numFmtId="0" fontId="12" fillId="0" borderId="9"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49" fontId="0" fillId="0" borderId="1" xfId="0" applyNumberFormat="1" applyFill="1" applyBorder="1" applyAlignment="1">
      <alignment horizontal="left"/>
    </xf>
    <xf numFmtId="49" fontId="0" fillId="0" borderId="0" xfId="0" applyNumberFormat="1" applyFill="1" applyBorder="1" applyAlignment="1">
      <alignment horizontal="left"/>
    </xf>
    <xf numFmtId="49" fontId="0" fillId="0" borderId="1" xfId="0" applyNumberFormat="1" applyFill="1" applyBorder="1" applyAlignment="1">
      <alignment vertical="center"/>
    </xf>
    <xf numFmtId="0" fontId="8" fillId="0" borderId="1" xfId="0" applyFont="1" applyBorder="1" applyAlignment="1">
      <alignment horizontal="center" vertical="center" wrapText="1"/>
    </xf>
    <xf numFmtId="49" fontId="0" fillId="0" borderId="1" xfId="0" applyNumberFormat="1" applyFill="1" applyBorder="1" applyAlignment="1">
      <alignment horizontal="left" vertical="center"/>
    </xf>
    <xf numFmtId="0" fontId="16" fillId="0" borderId="0" xfId="0" applyFont="1" applyFill="1" applyAlignment="1">
      <alignment vertical="center"/>
    </xf>
    <xf numFmtId="0" fontId="0" fillId="0" borderId="1" xfId="0" applyFont="1" applyFill="1" applyBorder="1"/>
    <xf numFmtId="0" fontId="20" fillId="0" borderId="0" xfId="0" applyFont="1"/>
    <xf numFmtId="0" fontId="7" fillId="7" borderId="0" xfId="0" applyFont="1" applyFill="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xf>
    <xf numFmtId="0" fontId="20" fillId="0" borderId="0" xfId="0" applyFont="1" applyAlignment="1">
      <alignment/>
    </xf>
    <xf numFmtId="0" fontId="21" fillId="3" borderId="0" xfId="20" applyFont="1" applyFill="1" applyBorder="1" applyAlignment="1">
      <alignment horizontal="center" vertical="center" shrinkToFit="1"/>
      <protection/>
    </xf>
    <xf numFmtId="0" fontId="22" fillId="3" borderId="0" xfId="20" applyFont="1" applyFill="1" applyBorder="1" applyAlignment="1">
      <alignment horizontal="center" shrinkToFit="1"/>
      <protection/>
    </xf>
    <xf numFmtId="0" fontId="22" fillId="3" borderId="0" xfId="20" applyFont="1" applyFill="1" applyBorder="1" applyAlignment="1">
      <alignment horizontal="center" vertical="center" shrinkToFit="1"/>
      <protection/>
    </xf>
    <xf numFmtId="0" fontId="0" fillId="0" borderId="0" xfId="0" applyFont="1" applyFill="1" applyAlignment="1">
      <alignment vertical="center"/>
    </xf>
    <xf numFmtId="0" fontId="20" fillId="0" borderId="0" xfId="0" applyFont="1" applyFill="1"/>
    <xf numFmtId="0" fontId="14" fillId="0" borderId="0" xfId="20" applyFont="1" applyFill="1" applyBorder="1" applyAlignment="1">
      <alignment horizontal="center" vertical="center" shrinkToFit="1"/>
      <protection/>
    </xf>
    <xf numFmtId="164" fontId="8" fillId="0" borderId="0" xfId="0" applyNumberFormat="1" applyFont="1" applyFill="1" applyBorder="1" applyAlignment="1">
      <alignment/>
    </xf>
    <xf numFmtId="164" fontId="20" fillId="0" borderId="0" xfId="0" applyNumberFormat="1" applyFont="1" applyBorder="1"/>
    <xf numFmtId="0" fontId="8" fillId="0" borderId="1" xfId="0" applyFont="1" applyBorder="1" applyAlignment="1">
      <alignment horizontal="center" vertic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9" xfId="0" applyFont="1" applyFill="1" applyBorder="1" applyAlignment="1">
      <alignment horizontal="center" vertical="top" wrapText="1"/>
    </xf>
    <xf numFmtId="0" fontId="8" fillId="0" borderId="3" xfId="0" applyFont="1" applyBorder="1" applyAlignment="1">
      <alignment horizontal="center" vertical="center"/>
    </xf>
    <xf numFmtId="0" fontId="7" fillId="7" borderId="3" xfId="0" applyFont="1" applyFill="1" applyBorder="1" applyAlignment="1">
      <alignment horizontal="center" vertical="center"/>
    </xf>
    <xf numFmtId="0" fontId="0" fillId="4" borderId="3" xfId="0" applyFont="1" applyFill="1" applyBorder="1" applyAlignment="1">
      <alignment horizontal="center" vertical="center"/>
    </xf>
    <xf numFmtId="49" fontId="0" fillId="8" borderId="20" xfId="0" applyNumberFormat="1" applyFill="1" applyBorder="1" applyAlignment="1">
      <alignment horizontal="left"/>
    </xf>
    <xf numFmtId="0" fontId="0" fillId="0" borderId="0" xfId="0"/>
    <xf numFmtId="0" fontId="23" fillId="0" borderId="9"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17" fillId="5" borderId="21" xfId="21" applyFont="1" applyFill="1" applyBorder="1" applyAlignment="1">
      <alignment horizontal="center" vertical="center" shrinkToFit="1"/>
      <protection/>
    </xf>
    <xf numFmtId="0" fontId="17" fillId="3" borderId="22" xfId="20" applyFont="1" applyFill="1" applyBorder="1" applyAlignment="1">
      <alignment horizontal="center" vertical="center" shrinkToFit="1"/>
      <protection/>
    </xf>
    <xf numFmtId="0" fontId="8" fillId="0" borderId="0" xfId="0" applyFont="1" applyFill="1" applyBorder="1" applyAlignment="1">
      <alignment/>
    </xf>
    <xf numFmtId="0" fontId="17" fillId="0" borderId="0" xfId="0" applyFont="1" applyFill="1" applyBorder="1" applyAlignment="1">
      <alignment shrinkToFit="1"/>
    </xf>
    <xf numFmtId="0" fontId="12" fillId="2" borderId="0" xfId="0" applyFont="1" applyFill="1" applyBorder="1" applyAlignment="1">
      <alignment vertical="center" wrapText="1"/>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4" borderId="10" xfId="0" applyFont="1" applyFill="1" applyBorder="1" applyAlignment="1">
      <alignment vertical="center"/>
    </xf>
    <xf numFmtId="166" fontId="8" fillId="2" borderId="10" xfId="0" applyNumberFormat="1" applyFont="1" applyFill="1" applyBorder="1" applyAlignment="1">
      <alignment vertical="center"/>
    </xf>
    <xf numFmtId="0" fontId="25" fillId="6" borderId="23" xfId="0" applyFont="1" applyFill="1" applyBorder="1" applyAlignment="1">
      <alignment vertical="center"/>
    </xf>
    <xf numFmtId="0" fontId="8" fillId="2" borderId="10" xfId="0" applyFont="1" applyFill="1" applyBorder="1" applyAlignment="1">
      <alignment horizontal="center" vertical="center"/>
    </xf>
    <xf numFmtId="0" fontId="9" fillId="5" borderId="1" xfId="21" applyNumberFormat="1" applyFont="1" applyFill="1" applyBorder="1" applyAlignment="1">
      <alignment horizontal="center" vertical="center" shrinkToFit="1"/>
      <protection/>
    </xf>
    <xf numFmtId="0" fontId="9" fillId="5" borderId="4" xfId="21" applyNumberFormat="1" applyFont="1" applyFill="1" applyBorder="1" applyAlignment="1">
      <alignment horizontal="center" vertical="center" shrinkToFit="1"/>
      <protection/>
    </xf>
    <xf numFmtId="0" fontId="11" fillId="5" borderId="1" xfId="0" applyFont="1" applyFill="1" applyBorder="1" applyAlignment="1">
      <alignment horizontal="center"/>
    </xf>
    <xf numFmtId="0" fontId="11" fillId="2" borderId="24" xfId="0" applyFont="1" applyFill="1" applyBorder="1" applyAlignment="1">
      <alignment horizontal="center"/>
    </xf>
    <xf numFmtId="0" fontId="11" fillId="2" borderId="1" xfId="0" applyFont="1" applyFill="1" applyBorder="1" applyAlignment="1">
      <alignment horizontal="center"/>
    </xf>
    <xf numFmtId="0" fontId="17" fillId="3" borderId="25" xfId="20" applyFont="1" applyFill="1" applyBorder="1" applyAlignment="1">
      <alignment horizontal="center" vertical="center" shrinkToFit="1"/>
      <protection/>
    </xf>
    <xf numFmtId="0" fontId="12" fillId="4" borderId="10"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8" fillId="0" borderId="3" xfId="0" applyFont="1" applyBorder="1" applyAlignment="1">
      <alignment horizontal="center" vertical="center"/>
    </xf>
    <xf numFmtId="0" fontId="7" fillId="7" borderId="3" xfId="0" applyFont="1" applyFill="1" applyBorder="1" applyAlignment="1">
      <alignment horizontal="center" vertical="center"/>
    </xf>
    <xf numFmtId="0" fontId="0" fillId="4" borderId="3" xfId="0" applyFont="1" applyFill="1" applyBorder="1" applyAlignment="1">
      <alignment horizontal="center" vertical="center"/>
    </xf>
    <xf numFmtId="0" fontId="8" fillId="0" borderId="0" xfId="0" applyFont="1" applyFill="1" applyBorder="1" applyAlignment="1">
      <alignment horizontal="center" vertical="center"/>
    </xf>
    <xf numFmtId="0" fontId="23" fillId="0" borderId="1" xfId="0" applyNumberFormat="1" applyFont="1" applyBorder="1" applyAlignment="1">
      <alignment horizontal="center" vertical="center"/>
    </xf>
    <xf numFmtId="0" fontId="17" fillId="5" borderId="1" xfId="21" applyFont="1" applyFill="1" applyBorder="1" applyAlignment="1">
      <alignment horizontal="center" vertical="center" shrinkToFit="1"/>
      <protection/>
    </xf>
    <xf numFmtId="164" fontId="15" fillId="3" borderId="26" xfId="18" applyNumberFormat="1" applyFont="1" applyFill="1" applyBorder="1" applyAlignment="1">
      <alignment horizontal="center" vertical="center" shrinkToFit="1"/>
    </xf>
    <xf numFmtId="0" fontId="0" fillId="4" borderId="0" xfId="0" applyFill="1"/>
    <xf numFmtId="0" fontId="0" fillId="4" borderId="0" xfId="0" applyFont="1" applyFill="1" applyBorder="1"/>
    <xf numFmtId="0" fontId="0" fillId="4" borderId="0" xfId="0" applyFont="1" applyFill="1"/>
    <xf numFmtId="0" fontId="0" fillId="0" borderId="27" xfId="0" applyFont="1" applyBorder="1"/>
    <xf numFmtId="0" fontId="26" fillId="6" borderId="28" xfId="0" applyFont="1" applyFill="1" applyBorder="1" applyAlignment="1">
      <alignment horizontal="center" vertical="center"/>
    </xf>
    <xf numFmtId="0" fontId="19" fillId="9" borderId="29" xfId="0" applyFont="1" applyFill="1" applyBorder="1" applyAlignment="1" applyProtection="1">
      <alignment horizontal="center" vertical="center" wrapText="1" shrinkToFit="1"/>
      <protection locked="0"/>
    </xf>
    <xf numFmtId="0" fontId="19" fillId="9" borderId="30" xfId="0" applyFont="1" applyFill="1" applyBorder="1" applyAlignment="1" applyProtection="1">
      <alignment horizontal="center" vertical="center" wrapText="1" shrinkToFit="1"/>
      <protection locked="0"/>
    </xf>
    <xf numFmtId="0" fontId="19" fillId="9" borderId="31"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wrapText="1" shrinkToFit="1"/>
      <protection locked="0"/>
    </xf>
    <xf numFmtId="0" fontId="8" fillId="10" borderId="32"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0" xfId="0" applyFont="1" applyFill="1" applyBorder="1" applyAlignment="1">
      <alignment horizontal="center" vertical="center" shrinkToFit="1"/>
    </xf>
    <xf numFmtId="0" fontId="8" fillId="10" borderId="8" xfId="0" applyFont="1" applyFill="1" applyBorder="1" applyAlignment="1">
      <alignment horizontal="center" vertical="center"/>
    </xf>
    <xf numFmtId="0" fontId="0" fillId="0" borderId="10" xfId="0" applyFont="1" applyBorder="1" applyAlignment="1">
      <alignment horizontal="center" vertical="center" shrinkToFit="1"/>
    </xf>
    <xf numFmtId="0" fontId="8" fillId="10" borderId="34"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Font="1" applyFill="1" applyBorder="1" applyAlignment="1">
      <alignment horizontal="center" shrinkToFit="1"/>
    </xf>
    <xf numFmtId="0" fontId="0" fillId="0" borderId="0" xfId="0" applyFill="1" applyBorder="1"/>
    <xf numFmtId="0" fontId="27" fillId="0" borderId="0" xfId="0" applyFont="1"/>
    <xf numFmtId="0" fontId="30" fillId="0" borderId="0" xfId="0" applyFont="1" applyFill="1"/>
    <xf numFmtId="0" fontId="30" fillId="0" borderId="0" xfId="0" applyFont="1"/>
    <xf numFmtId="164" fontId="29" fillId="5" borderId="4" xfId="21" applyNumberFormat="1" applyFont="1" applyFill="1" applyBorder="1" applyAlignment="1">
      <alignment horizontal="center" vertical="center" shrinkToFit="1"/>
      <protection/>
    </xf>
    <xf numFmtId="0" fontId="31" fillId="5" borderId="5" xfId="21" applyFont="1" applyFill="1" applyBorder="1" applyAlignment="1">
      <alignment horizontal="center" vertical="center" shrinkToFit="1"/>
      <protection/>
    </xf>
    <xf numFmtId="164" fontId="14" fillId="3" borderId="6" xfId="18" applyNumberFormat="1" applyFont="1" applyFill="1" applyBorder="1" applyAlignment="1">
      <alignment horizontal="center" vertical="center" shrinkToFit="1"/>
    </xf>
    <xf numFmtId="0" fontId="30" fillId="0" borderId="0" xfId="0" applyFont="1" applyAlignment="1">
      <alignment/>
    </xf>
    <xf numFmtId="0" fontId="29" fillId="3" borderId="8" xfId="20" applyFont="1" applyFill="1" applyBorder="1" applyAlignment="1">
      <alignment horizontal="center" vertical="center" shrinkToFit="1"/>
      <protection/>
    </xf>
    <xf numFmtId="0" fontId="29" fillId="3" borderId="36" xfId="20" applyFont="1" applyFill="1" applyBorder="1" applyAlignment="1">
      <alignment horizontal="center" vertical="center" shrinkToFit="1"/>
      <protection/>
    </xf>
    <xf numFmtId="0" fontId="29" fillId="3" borderId="22" xfId="20" applyFont="1" applyFill="1" applyBorder="1" applyAlignment="1">
      <alignment horizontal="center" vertical="center" shrinkToFit="1"/>
      <protection/>
    </xf>
    <xf numFmtId="0" fontId="29" fillId="5" borderId="4" xfId="20" applyFont="1" applyFill="1" applyBorder="1" applyAlignment="1">
      <alignment horizontal="center" vertical="center" shrinkToFit="1"/>
      <protection/>
    </xf>
    <xf numFmtId="0" fontId="29" fillId="5" borderId="5" xfId="20" applyFont="1" applyFill="1" applyBorder="1" applyAlignment="1">
      <alignment horizontal="center" vertical="center" shrinkToFit="1"/>
      <protection/>
    </xf>
    <xf numFmtId="0" fontId="7" fillId="0" borderId="0" xfId="0" applyFont="1" applyFill="1" applyAlignment="1">
      <alignment vertical="center"/>
    </xf>
    <xf numFmtId="49" fontId="0" fillId="0" borderId="0" xfId="0" applyNumberFormat="1"/>
    <xf numFmtId="0" fontId="4" fillId="0" borderId="0" xfId="0" applyFont="1" applyBorder="1" applyAlignment="1">
      <alignment horizontal="left"/>
    </xf>
    <xf numFmtId="0" fontId="27" fillId="0" borderId="0" xfId="0" applyFont="1" applyBorder="1"/>
    <xf numFmtId="0" fontId="34" fillId="2"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xf>
    <xf numFmtId="0" fontId="8" fillId="0" borderId="0" xfId="0" applyFont="1" applyFill="1" applyBorder="1" applyAlignment="1">
      <alignment horizontal="left" vertical="center"/>
    </xf>
    <xf numFmtId="0" fontId="2" fillId="6" borderId="0" xfId="0" applyFont="1" applyFill="1"/>
    <xf numFmtId="0" fontId="0" fillId="6" borderId="0" xfId="0" applyFill="1"/>
    <xf numFmtId="0" fontId="8" fillId="4" borderId="10" xfId="0" applyFont="1" applyFill="1" applyBorder="1" applyAlignment="1">
      <alignment horizontal="center" vertical="center" wrapText="1"/>
    </xf>
    <xf numFmtId="166" fontId="8" fillId="0" borderId="10" xfId="0" applyNumberFormat="1"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3" fillId="4" borderId="1" xfId="0" applyNumberFormat="1" applyFont="1" applyFill="1" applyBorder="1" applyAlignment="1">
      <alignment horizontal="center" vertical="center"/>
    </xf>
    <xf numFmtId="0" fontId="0" fillId="0" borderId="0" xfId="0"/>
    <xf numFmtId="49" fontId="0" fillId="8" borderId="20" xfId="0" applyNumberFormat="1" applyFill="1" applyBorder="1" applyAlignment="1">
      <alignment horizontal="left"/>
    </xf>
    <xf numFmtId="0" fontId="0" fillId="0" borderId="0" xfId="0"/>
    <xf numFmtId="49" fontId="0" fillId="8" borderId="20" xfId="0" applyNumberFormat="1" applyFill="1" applyBorder="1" applyAlignment="1">
      <alignment horizontal="left"/>
    </xf>
    <xf numFmtId="0" fontId="8" fillId="0" borderId="10" xfId="0" applyFont="1" applyBorder="1" applyAlignment="1">
      <alignment vertical="center" wrapText="1"/>
    </xf>
    <xf numFmtId="0" fontId="0" fillId="0" borderId="0" xfId="0" applyAlignment="1">
      <alignment horizontal="center"/>
    </xf>
    <xf numFmtId="0" fontId="8" fillId="0" borderId="10" xfId="0" applyFont="1" applyBorder="1" applyAlignment="1">
      <alignment horizontal="center" vertical="center" wrapText="1"/>
    </xf>
    <xf numFmtId="0" fontId="8" fillId="4" borderId="1" xfId="0" applyFont="1" applyFill="1" applyBorder="1" applyAlignment="1">
      <alignment horizontal="center" vertical="center" wrapText="1"/>
    </xf>
    <xf numFmtId="0" fontId="0" fillId="5" borderId="0" xfId="0" applyFont="1" applyFill="1"/>
    <xf numFmtId="0" fontId="8" fillId="2" borderId="3" xfId="0" applyFont="1" applyFill="1" applyBorder="1" applyAlignment="1">
      <alignment horizontal="center" vertical="center"/>
    </xf>
    <xf numFmtId="166" fontId="0" fillId="2" borderId="10" xfId="0" applyNumberFormat="1" applyFont="1" applyFill="1" applyBorder="1" applyAlignment="1">
      <alignment vertical="center"/>
    </xf>
    <xf numFmtId="166" fontId="0" fillId="2" borderId="10" xfId="0" applyNumberFormat="1" applyFont="1" applyFill="1" applyBorder="1" applyAlignment="1">
      <alignment horizontal="center" vertical="center"/>
    </xf>
    <xf numFmtId="49" fontId="0" fillId="8" borderId="20" xfId="0" applyNumberFormat="1" applyFill="1" applyBorder="1" applyAlignment="1">
      <alignment horizontal="left"/>
    </xf>
    <xf numFmtId="0" fontId="0" fillId="0" borderId="0" xfId="0"/>
    <xf numFmtId="49" fontId="0" fillId="8" borderId="20" xfId="0" applyNumberFormat="1" applyFill="1" applyBorder="1" applyAlignment="1">
      <alignment horizontal="left"/>
    </xf>
    <xf numFmtId="0" fontId="0" fillId="11" borderId="1" xfId="0" applyFont="1" applyFill="1" applyBorder="1" applyAlignment="1">
      <alignment horizontal="center" vertical="center" shrinkToFit="1"/>
    </xf>
    <xf numFmtId="0" fontId="0" fillId="11" borderId="1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8" fillId="6" borderId="37" xfId="0" applyFont="1" applyFill="1" applyBorder="1"/>
    <xf numFmtId="0" fontId="8" fillId="6" borderId="38" xfId="0" applyFont="1" applyFill="1" applyBorder="1"/>
    <xf numFmtId="0" fontId="7" fillId="6" borderId="28" xfId="0" applyFont="1" applyFill="1" applyBorder="1" applyAlignment="1">
      <alignment horizontal="center" vertical="center"/>
    </xf>
    <xf numFmtId="0" fontId="36" fillId="9" borderId="30" xfId="0" applyFont="1" applyFill="1" applyBorder="1" applyAlignment="1" applyProtection="1">
      <alignment horizontal="center" vertical="center" wrapText="1" shrinkToFit="1"/>
      <protection locked="0"/>
    </xf>
    <xf numFmtId="0" fontId="36" fillId="9" borderId="31" xfId="0" applyFont="1" applyFill="1" applyBorder="1" applyAlignment="1" applyProtection="1">
      <alignment horizontal="center" vertical="center" wrapText="1" shrinkToFit="1"/>
      <protection locked="0"/>
    </xf>
    <xf numFmtId="0" fontId="36" fillId="9" borderId="29" xfId="0" applyFont="1" applyFill="1" applyBorder="1" applyAlignment="1" applyProtection="1">
      <alignment horizontal="center" vertical="center" wrapText="1" shrinkToFit="1"/>
      <protection locked="0"/>
    </xf>
    <xf numFmtId="0" fontId="0" fillId="4" borderId="3" xfId="0" applyFont="1" applyFill="1" applyBorder="1" applyAlignment="1">
      <alignment horizontal="center" vertical="center"/>
    </xf>
    <xf numFmtId="0" fontId="26" fillId="0" borderId="0" xfId="0" applyFont="1"/>
    <xf numFmtId="49" fontId="0" fillId="8" borderId="20" xfId="0" applyNumberFormat="1" applyFill="1" applyBorder="1" applyAlignment="1">
      <alignment horizontal="left"/>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49" fontId="0" fillId="8" borderId="20" xfId="0" applyNumberFormat="1" applyFill="1" applyBorder="1" applyAlignment="1">
      <alignment horizontal="left"/>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Fill="1" applyBorder="1" applyAlignment="1">
      <alignment horizontal="center" vertical="center"/>
    </xf>
    <xf numFmtId="0" fontId="0" fillId="4" borderId="3" xfId="0" applyFont="1" applyFill="1" applyBorder="1" applyAlignment="1">
      <alignment horizontal="center" vertical="center"/>
    </xf>
    <xf numFmtId="0" fontId="7" fillId="7" borderId="3"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3" xfId="0" applyFont="1" applyBorder="1" applyAlignment="1">
      <alignment horizontal="center" vertical="center"/>
    </xf>
    <xf numFmtId="0" fontId="0"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9" xfId="0" applyFont="1" applyFill="1" applyBorder="1" applyAlignment="1">
      <alignment horizontal="center" vertical="top" wrapText="1"/>
    </xf>
    <xf numFmtId="0" fontId="7" fillId="7" borderId="3" xfId="0" applyFont="1" applyFill="1" applyBorder="1" applyAlignment="1">
      <alignment horizontal="center" vertical="center"/>
    </xf>
    <xf numFmtId="0" fontId="0" fillId="4" borderId="3" xfId="0" applyFont="1" applyFill="1" applyBorder="1" applyAlignment="1">
      <alignment horizontal="center" vertical="center"/>
    </xf>
    <xf numFmtId="0" fontId="8" fillId="0" borderId="3" xfId="0" applyFont="1" applyBorder="1" applyAlignment="1">
      <alignment horizontal="center" vertical="center"/>
    </xf>
    <xf numFmtId="0" fontId="8" fillId="4" borderId="3" xfId="0" applyFont="1" applyFill="1" applyBorder="1" applyAlignment="1">
      <alignment horizontal="center" vertical="center" wrapText="1"/>
    </xf>
    <xf numFmtId="0" fontId="8" fillId="0" borderId="23" xfId="0" applyFont="1" applyBorder="1" applyAlignment="1">
      <alignment horizontal="center" vertical="center" wrapText="1"/>
    </xf>
    <xf numFmtId="0" fontId="0" fillId="2"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8" fillId="0" borderId="42" xfId="0" applyFont="1" applyBorder="1" applyAlignment="1">
      <alignment horizontal="center"/>
    </xf>
    <xf numFmtId="0" fontId="0" fillId="4" borderId="42" xfId="0" applyFont="1" applyFill="1" applyBorder="1" applyAlignment="1">
      <alignment horizontal="center"/>
    </xf>
    <xf numFmtId="0" fontId="0" fillId="2" borderId="26" xfId="0" applyFont="1" applyFill="1" applyBorder="1" applyAlignment="1">
      <alignment horizontal="center"/>
    </xf>
    <xf numFmtId="0" fontId="0" fillId="4" borderId="26" xfId="0" applyFont="1" applyFill="1" applyBorder="1" applyAlignment="1">
      <alignment horizontal="center"/>
    </xf>
    <xf numFmtId="0" fontId="15" fillId="3" borderId="22" xfId="20" applyFont="1" applyFill="1" applyBorder="1" applyAlignment="1">
      <alignment horizontal="center" vertical="center" shrinkToFit="1"/>
      <protection/>
    </xf>
    <xf numFmtId="0" fontId="15" fillId="3" borderId="25" xfId="20" applyFont="1" applyFill="1" applyBorder="1" applyAlignment="1">
      <alignment horizontal="center" vertical="center" shrinkToFit="1"/>
      <protection/>
    </xf>
    <xf numFmtId="0" fontId="8" fillId="0" borderId="1" xfId="0" applyFont="1" applyBorder="1" applyAlignment="1">
      <alignment horizontal="center"/>
    </xf>
    <xf numFmtId="49" fontId="8" fillId="0" borderId="1" xfId="0" applyNumberFormat="1" applyFont="1" applyBorder="1" applyAlignment="1">
      <alignment horizontal="center"/>
    </xf>
    <xf numFmtId="0" fontId="39" fillId="0" borderId="0" xfId="0" applyFont="1"/>
    <xf numFmtId="0" fontId="0" fillId="0" borderId="26" xfId="0" applyFont="1" applyBorder="1" applyAlignment="1">
      <alignment horizontal="center" vertical="center" shrinkToFit="1"/>
    </xf>
    <xf numFmtId="0" fontId="17" fillId="5" borderId="44" xfId="0" applyFont="1" applyFill="1" applyBorder="1" applyAlignment="1">
      <alignment horizontal="center" vertical="center" wrapText="1" shrinkToFit="1"/>
    </xf>
    <xf numFmtId="0" fontId="12" fillId="4" borderId="45" xfId="0" applyFont="1" applyFill="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6" fillId="0" borderId="0" xfId="0" applyFont="1" applyBorder="1"/>
    <xf numFmtId="0" fontId="8" fillId="4" borderId="3" xfId="0" applyFont="1" applyFill="1" applyBorder="1" applyAlignment="1">
      <alignment vertical="center" wrapText="1"/>
    </xf>
    <xf numFmtId="0" fontId="8" fillId="4" borderId="23" xfId="0" applyFont="1" applyFill="1" applyBorder="1" applyAlignment="1">
      <alignment vertical="center" wrapText="1"/>
    </xf>
    <xf numFmtId="0" fontId="8" fillId="5" borderId="48" xfId="0" applyFont="1" applyFill="1" applyBorder="1" applyAlignment="1">
      <alignment vertical="center"/>
    </xf>
    <xf numFmtId="0" fontId="8" fillId="5" borderId="49" xfId="0" applyFont="1" applyFill="1" applyBorder="1" applyAlignment="1">
      <alignment vertical="center"/>
    </xf>
    <xf numFmtId="0" fontId="8" fillId="5" borderId="15" xfId="0" applyFont="1" applyFill="1" applyBorder="1" applyAlignment="1">
      <alignment vertical="center"/>
    </xf>
    <xf numFmtId="0" fontId="8" fillId="5" borderId="50" xfId="0" applyFont="1" applyFill="1" applyBorder="1" applyAlignment="1">
      <alignment vertical="center"/>
    </xf>
    <xf numFmtId="0" fontId="8" fillId="5" borderId="51" xfId="0" applyFont="1" applyFill="1" applyBorder="1" applyAlignment="1">
      <alignment vertical="center"/>
    </xf>
    <xf numFmtId="0" fontId="8" fillId="5" borderId="43" xfId="0" applyFont="1" applyFill="1" applyBorder="1" applyAlignment="1">
      <alignment vertical="center"/>
    </xf>
    <xf numFmtId="0" fontId="8" fillId="5" borderId="24" xfId="0" applyFont="1" applyFill="1" applyBorder="1" applyAlignment="1">
      <alignment vertical="center"/>
    </xf>
    <xf numFmtId="0" fontId="8" fillId="5" borderId="52" xfId="0" applyFont="1" applyFill="1" applyBorder="1" applyAlignment="1">
      <alignment vertical="center"/>
    </xf>
    <xf numFmtId="0" fontId="8" fillId="5" borderId="12" xfId="0" applyFont="1" applyFill="1" applyBorder="1" applyAlignment="1">
      <alignment vertical="center"/>
    </xf>
    <xf numFmtId="0" fontId="8" fillId="5" borderId="53" xfId="0" applyFont="1" applyFill="1" applyBorder="1" applyAlignment="1">
      <alignment vertical="center"/>
    </xf>
    <xf numFmtId="0" fontId="8" fillId="5" borderId="54" xfId="0" applyFont="1" applyFill="1" applyBorder="1" applyAlignment="1">
      <alignment vertical="center"/>
    </xf>
    <xf numFmtId="0" fontId="8" fillId="5" borderId="55" xfId="0" applyFont="1" applyFill="1" applyBorder="1" applyAlignment="1">
      <alignment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7" fillId="5" borderId="3" xfId="21" applyFont="1" applyFill="1" applyBorder="1" applyAlignment="1">
      <alignment horizontal="center" vertical="center" shrinkToFit="1"/>
      <protection/>
    </xf>
    <xf numFmtId="165" fontId="8" fillId="0" borderId="0" xfId="0" applyNumberFormat="1" applyFont="1" applyBorder="1" applyAlignment="1">
      <alignment horizontal="center" vertical="center" wrapText="1"/>
    </xf>
    <xf numFmtId="0" fontId="8" fillId="2" borderId="0" xfId="0"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16" fillId="2" borderId="0" xfId="0" applyFont="1" applyFill="1" applyAlignment="1">
      <alignment vertical="center"/>
    </xf>
    <xf numFmtId="0" fontId="8" fillId="0" borderId="1" xfId="0" applyFont="1" applyBorder="1" applyAlignment="1">
      <alignment vertical="center" wrapText="1"/>
    </xf>
    <xf numFmtId="0" fontId="8" fillId="4" borderId="56" xfId="0" applyFont="1" applyFill="1" applyBorder="1" applyAlignment="1">
      <alignment horizontal="center" vertical="center" wrapText="1"/>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0" fillId="0" borderId="57" xfId="0" applyBorder="1"/>
    <xf numFmtId="0" fontId="0" fillId="0" borderId="58" xfId="0" applyBorder="1"/>
    <xf numFmtId="164" fontId="23" fillId="0" borderId="9" xfId="0" applyNumberFormat="1" applyFont="1" applyBorder="1" applyAlignment="1">
      <alignment horizontal="center" vertical="center"/>
    </xf>
    <xf numFmtId="164" fontId="23" fillId="0" borderId="10" xfId="0" applyNumberFormat="1" applyFont="1" applyBorder="1" applyAlignment="1">
      <alignment horizontal="center" vertical="center"/>
    </xf>
    <xf numFmtId="164" fontId="23" fillId="4" borderId="10" xfId="0" applyNumberFormat="1" applyFont="1" applyFill="1" applyBorder="1" applyAlignment="1">
      <alignment horizontal="center" vertical="center"/>
    </xf>
    <xf numFmtId="49" fontId="15" fillId="8" borderId="20" xfId="0" applyNumberFormat="1" applyFont="1" applyFill="1" applyBorder="1" applyAlignment="1">
      <alignment horizontal="left"/>
    </xf>
    <xf numFmtId="0" fontId="15" fillId="0" borderId="1" xfId="0" applyFont="1" applyBorder="1"/>
    <xf numFmtId="49" fontId="15" fillId="8" borderId="1" xfId="0" applyNumberFormat="1" applyFont="1" applyFill="1" applyBorder="1" applyAlignment="1">
      <alignment horizontal="left"/>
    </xf>
    <xf numFmtId="49" fontId="0" fillId="0" borderId="1" xfId="0" applyNumberFormat="1" applyBorder="1"/>
    <xf numFmtId="49" fontId="0" fillId="8" borderId="1" xfId="0" applyNumberFormat="1" applyFill="1" applyBorder="1" applyAlignment="1">
      <alignment horizontal="left"/>
    </xf>
    <xf numFmtId="49" fontId="15" fillId="0" borderId="1" xfId="0" applyNumberFormat="1" applyFont="1" applyBorder="1"/>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7" borderId="3" xfId="0" applyFont="1" applyFill="1" applyBorder="1" applyAlignment="1">
      <alignment horizontal="center" vertical="center"/>
    </xf>
    <xf numFmtId="0" fontId="0" fillId="4" borderId="3" xfId="0" applyFont="1" applyFill="1" applyBorder="1" applyAlignment="1">
      <alignment horizontal="center" vertical="center"/>
    </xf>
    <xf numFmtId="0" fontId="8" fillId="0" borderId="3" xfId="0" applyFont="1" applyBorder="1" applyAlignment="1">
      <alignment horizontal="center" vertical="center"/>
    </xf>
    <xf numFmtId="0" fontId="0" fillId="2" borderId="1" xfId="0" applyFont="1" applyFill="1" applyBorder="1" applyAlignment="1">
      <alignment horizontal="center" vertical="center"/>
    </xf>
    <xf numFmtId="0" fontId="8" fillId="10" borderId="8" xfId="0" applyFont="1" applyFill="1" applyBorder="1" applyAlignment="1">
      <alignment horizontal="center" vertical="center"/>
    </xf>
    <xf numFmtId="0" fontId="8" fillId="10" borderId="34" xfId="0" applyFont="1" applyFill="1" applyBorder="1" applyAlignment="1">
      <alignment horizontal="center" vertical="center"/>
    </xf>
    <xf numFmtId="0" fontId="8" fillId="2" borderId="3" xfId="0" applyFont="1" applyFill="1" applyBorder="1" applyAlignment="1">
      <alignment horizontal="center" vertical="center"/>
    </xf>
    <xf numFmtId="49" fontId="0" fillId="8" borderId="20" xfId="0" applyNumberFormat="1" applyFill="1" applyBorder="1" applyAlignment="1">
      <alignment horizontal="left"/>
    </xf>
    <xf numFmtId="0" fontId="15" fillId="3" borderId="0" xfId="20" applyFont="1" applyFill="1" applyBorder="1" applyAlignment="1">
      <alignment horizontal="left" vertical="center" shrinkToFit="1"/>
      <protection/>
    </xf>
    <xf numFmtId="164" fontId="15" fillId="3" borderId="0" xfId="18" applyNumberFormat="1" applyFont="1" applyFill="1" applyBorder="1" applyAlignment="1">
      <alignment horizontal="center" vertical="center" shrinkToFit="1"/>
    </xf>
    <xf numFmtId="0" fontId="17" fillId="3" borderId="0" xfId="20" applyFont="1" applyFill="1" applyBorder="1" applyAlignment="1">
      <alignment horizontal="center" vertical="center" shrinkToFit="1"/>
      <protection/>
    </xf>
    <xf numFmtId="0" fontId="17" fillId="2" borderId="0" xfId="21" applyFont="1" applyFill="1" applyBorder="1" applyAlignment="1">
      <alignment vertical="center" wrapText="1" shrinkToFit="1"/>
      <protection/>
    </xf>
    <xf numFmtId="0" fontId="26" fillId="6" borderId="8" xfId="0" applyFont="1" applyFill="1" applyBorder="1" applyAlignment="1">
      <alignment horizontal="center" vertical="center"/>
    </xf>
    <xf numFmtId="0" fontId="17" fillId="5" borderId="5" xfId="21" applyFont="1" applyFill="1" applyBorder="1" applyAlignment="1">
      <alignment vertical="center" shrinkToFit="1"/>
      <protection/>
    </xf>
    <xf numFmtId="0" fontId="7" fillId="6" borderId="32" xfId="0" applyFont="1" applyFill="1" applyBorder="1" applyAlignment="1">
      <alignment vertical="center"/>
    </xf>
    <xf numFmtId="0" fontId="29" fillId="5" borderId="4" xfId="21" applyNumberFormat="1" applyFont="1" applyFill="1" applyBorder="1" applyAlignment="1">
      <alignment horizontal="center" vertical="center" shrinkToFit="1"/>
      <protection/>
    </xf>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49" fontId="0" fillId="8" borderId="20" xfId="0" applyNumberFormat="1" applyFill="1" applyBorder="1" applyAlignment="1">
      <alignment horizontal="left"/>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7" borderId="3" xfId="0" applyFont="1" applyFill="1" applyBorder="1" applyAlignment="1">
      <alignment horizontal="center" vertical="center"/>
    </xf>
    <xf numFmtId="0" fontId="7" fillId="7" borderId="5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52" xfId="0" applyFont="1" applyFill="1" applyBorder="1" applyAlignment="1">
      <alignment horizontal="center" vertical="center"/>
    </xf>
    <xf numFmtId="0" fontId="8" fillId="0" borderId="3" xfId="0" applyFont="1" applyBorder="1" applyAlignment="1">
      <alignment horizontal="center"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0"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5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52"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52" xfId="0" applyFill="1" applyBorder="1" applyAlignment="1">
      <alignment horizontal="center" vertical="center"/>
    </xf>
    <xf numFmtId="1" fontId="8" fillId="2" borderId="59" xfId="0" applyNumberFormat="1" applyFont="1" applyFill="1" applyBorder="1" applyAlignment="1">
      <alignment horizontal="center" vertical="center"/>
    </xf>
    <xf numFmtId="1" fontId="8" fillId="2" borderId="60" xfId="0" applyNumberFormat="1" applyFont="1" applyFill="1" applyBorder="1" applyAlignment="1">
      <alignment horizontal="center" vertical="center"/>
    </xf>
    <xf numFmtId="1" fontId="8" fillId="2" borderId="61" xfId="0" applyNumberFormat="1" applyFont="1" applyFill="1" applyBorder="1" applyAlignment="1">
      <alignment horizontal="center" vertical="center"/>
    </xf>
    <xf numFmtId="0" fontId="0" fillId="2" borderId="6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8" fillId="5" borderId="49" xfId="0" applyFont="1" applyFill="1" applyBorder="1" applyAlignment="1">
      <alignment horizontal="center" vertical="center"/>
    </xf>
    <xf numFmtId="0" fontId="8" fillId="0" borderId="3" xfId="0" applyFont="1" applyBorder="1" applyAlignment="1">
      <alignment horizontal="center" vertical="center"/>
    </xf>
    <xf numFmtId="0" fontId="8" fillId="4" borderId="3"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12" fillId="0" borderId="10" xfId="0" applyNumberFormat="1" applyFont="1" applyBorder="1" applyAlignment="1">
      <alignment horizontal="center" vertical="center"/>
    </xf>
    <xf numFmtId="0" fontId="0" fillId="4" borderId="1" xfId="0" applyFont="1" applyFill="1" applyBorder="1" applyAlignment="1">
      <alignment horizontal="center" vertical="center"/>
    </xf>
    <xf numFmtId="0" fontId="7" fillId="7" borderId="65" xfId="0" applyFont="1" applyFill="1" applyBorder="1" applyAlignment="1">
      <alignment horizontal="center" vertical="center"/>
    </xf>
    <xf numFmtId="0" fontId="0" fillId="2" borderId="1" xfId="0" applyFont="1" applyFill="1" applyBorder="1" applyAlignment="1">
      <alignment horizontal="center" vertical="center"/>
    </xf>
    <xf numFmtId="0" fontId="7" fillId="7" borderId="1" xfId="0" applyFont="1" applyFill="1" applyBorder="1" applyAlignment="1">
      <alignment horizontal="center" vertical="center"/>
    </xf>
    <xf numFmtId="0" fontId="8" fillId="2" borderId="3" xfId="0" applyFont="1" applyFill="1" applyBorder="1" applyAlignment="1">
      <alignment horizontal="center" vertical="center"/>
    </xf>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applyAlignment="1">
      <alignment vertical="top" wrapText="1"/>
    </xf>
    <xf numFmtId="0" fontId="0" fillId="2" borderId="0" xfId="0" applyFont="1" applyFill="1" applyBorder="1" applyAlignment="1">
      <alignment vertical="top" wrapText="1"/>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0" fillId="2" borderId="18" xfId="0" applyFont="1" applyFill="1" applyBorder="1" applyAlignment="1">
      <alignment vertical="top" wrapText="1"/>
    </xf>
    <xf numFmtId="0" fontId="0" fillId="2" borderId="19" xfId="0" applyFont="1" applyFill="1" applyBorder="1" applyAlignment="1">
      <alignment vertical="top" wrapText="1"/>
    </xf>
    <xf numFmtId="0" fontId="8" fillId="5" borderId="12"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51"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52"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50" xfId="0" applyFont="1" applyFill="1" applyBorder="1" applyAlignment="1">
      <alignment horizontal="center" vertical="center"/>
    </xf>
    <xf numFmtId="0" fontId="8" fillId="5" borderId="48" xfId="0" applyFont="1" applyFill="1" applyBorder="1" applyAlignment="1">
      <alignment horizontal="center" vertical="center"/>
    </xf>
    <xf numFmtId="0" fontId="8" fillId="5" borderId="49" xfId="0" applyFont="1" applyFill="1" applyBorder="1" applyAlignment="1">
      <alignment horizontal="center" vertical="center"/>
    </xf>
    <xf numFmtId="1" fontId="8" fillId="2" borderId="59" xfId="0" applyNumberFormat="1" applyFont="1" applyFill="1" applyBorder="1" applyAlignment="1">
      <alignment horizontal="center" vertical="center"/>
    </xf>
    <xf numFmtId="1" fontId="8" fillId="2" borderId="60" xfId="0" applyNumberFormat="1" applyFont="1" applyFill="1" applyBorder="1" applyAlignment="1">
      <alignment horizontal="center" vertical="center"/>
    </xf>
    <xf numFmtId="1" fontId="8" fillId="2" borderId="61" xfId="0" applyNumberFormat="1"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52" xfId="0" applyFill="1" applyBorder="1" applyAlignment="1">
      <alignment horizontal="center" vertical="center"/>
    </xf>
    <xf numFmtId="0" fontId="0" fillId="2" borderId="6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23" xfId="0" applyFill="1" applyBorder="1" applyAlignment="1">
      <alignment horizontal="center" vertical="center"/>
    </xf>
    <xf numFmtId="0" fontId="8"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3" xfId="0" applyFont="1" applyFill="1" applyBorder="1" applyAlignment="1">
      <alignment horizontal="center" vertical="center"/>
    </xf>
    <xf numFmtId="0" fontId="8" fillId="0" borderId="33" xfId="0" applyFont="1" applyBorder="1" applyAlignment="1">
      <alignment horizontal="center" vertical="center"/>
    </xf>
    <xf numFmtId="0" fontId="8" fillId="0" borderId="9" xfId="0" applyFont="1" applyBorder="1" applyAlignment="1">
      <alignment horizontal="center" vertical="center"/>
    </xf>
    <xf numFmtId="0" fontId="8" fillId="0" borderId="6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24" fillId="6" borderId="5" xfId="0" applyFont="1" applyFill="1" applyBorder="1" applyAlignment="1">
      <alignment horizontal="center" vertical="center"/>
    </xf>
    <xf numFmtId="0" fontId="24" fillId="6" borderId="66" xfId="0" applyFont="1" applyFill="1" applyBorder="1" applyAlignment="1">
      <alignment horizontal="center" vertical="center"/>
    </xf>
    <xf numFmtId="0" fontId="24" fillId="6" borderId="67"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8" fillId="5" borderId="65" xfId="0" applyFont="1" applyFill="1" applyBorder="1" applyAlignment="1">
      <alignment horizontal="center" vertical="center"/>
    </xf>
    <xf numFmtId="0" fontId="8" fillId="5"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23" xfId="0" applyFont="1" applyFill="1" applyBorder="1" applyAlignment="1">
      <alignment horizontal="center" vertical="center"/>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xf>
    <xf numFmtId="0" fontId="0" fillId="0" borderId="24" xfId="0" applyFont="1" applyBorder="1" applyAlignment="1">
      <alignment horizontal="center"/>
    </xf>
    <xf numFmtId="0" fontId="0" fillId="0" borderId="65" xfId="0" applyFont="1" applyBorder="1" applyAlignment="1">
      <alignment horizontal="center"/>
    </xf>
    <xf numFmtId="0" fontId="0" fillId="0" borderId="23" xfId="0" applyFont="1" applyBorder="1" applyAlignment="1">
      <alignment horizontal="center"/>
    </xf>
    <xf numFmtId="0" fontId="8" fillId="0" borderId="3" xfId="0" applyFont="1" applyBorder="1" applyAlignment="1">
      <alignment horizontal="center" vertical="center"/>
    </xf>
    <xf numFmtId="0" fontId="8" fillId="0" borderId="65" xfId="0" applyFont="1" applyBorder="1" applyAlignment="1">
      <alignment horizontal="center" vertical="center"/>
    </xf>
    <xf numFmtId="0" fontId="8" fillId="0" borderId="23" xfId="0" applyFont="1" applyBorder="1" applyAlignment="1">
      <alignment horizontal="center" vertical="center"/>
    </xf>
    <xf numFmtId="0" fontId="8" fillId="0" borderId="52" xfId="0" applyFont="1" applyBorder="1" applyAlignment="1">
      <alignment horizontal="center" vertical="center"/>
    </xf>
    <xf numFmtId="165" fontId="8" fillId="0" borderId="59" xfId="0" applyNumberFormat="1" applyFont="1" applyBorder="1" applyAlignment="1">
      <alignment horizontal="center" vertical="center"/>
    </xf>
    <xf numFmtId="165" fontId="8" fillId="0" borderId="60" xfId="0" applyNumberFormat="1" applyFont="1" applyBorder="1" applyAlignment="1">
      <alignment horizontal="center" vertical="center"/>
    </xf>
    <xf numFmtId="165" fontId="8" fillId="0" borderId="61" xfId="0" applyNumberFormat="1" applyFont="1" applyBorder="1" applyAlignment="1">
      <alignment horizontal="center" vertical="center"/>
    </xf>
    <xf numFmtId="0" fontId="18" fillId="12" borderId="27" xfId="0" applyFont="1" applyFill="1" applyBorder="1" applyAlignment="1">
      <alignment horizontal="center" vertical="center" textRotation="255" wrapText="1"/>
    </xf>
    <xf numFmtId="0" fontId="18" fillId="12" borderId="68" xfId="0" applyFont="1" applyFill="1" applyBorder="1" applyAlignment="1">
      <alignment horizontal="center" vertical="center" textRotation="255" wrapText="1"/>
    </xf>
    <xf numFmtId="0" fontId="18" fillId="12" borderId="26" xfId="0" applyFont="1" applyFill="1" applyBorder="1" applyAlignment="1">
      <alignment horizontal="center" vertical="center" textRotation="255" wrapText="1"/>
    </xf>
    <xf numFmtId="0" fontId="23" fillId="0" borderId="33" xfId="0" applyFont="1" applyBorder="1" applyAlignment="1">
      <alignment horizontal="center" vertical="center" shrinkToFit="1"/>
    </xf>
    <xf numFmtId="0" fontId="23" fillId="0" borderId="35" xfId="0" applyFont="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35" xfId="0" applyFont="1" applyFill="1" applyBorder="1" applyAlignment="1">
      <alignment horizontal="center" vertical="center" shrinkToFit="1"/>
    </xf>
    <xf numFmtId="0" fontId="17" fillId="5" borderId="33" xfId="0" applyFont="1" applyFill="1" applyBorder="1" applyAlignment="1">
      <alignment horizontal="center" vertical="center" wrapText="1" shrinkToFit="1"/>
    </xf>
    <xf numFmtId="0" fontId="17" fillId="5" borderId="35" xfId="0" applyFont="1" applyFill="1" applyBorder="1" applyAlignment="1">
      <alignment horizontal="center" vertical="center" wrapText="1" shrinkToFit="1"/>
    </xf>
    <xf numFmtId="0" fontId="8" fillId="5" borderId="3" xfId="0" applyFont="1" applyFill="1" applyBorder="1" applyAlignment="1">
      <alignment horizontal="center" vertical="center"/>
    </xf>
    <xf numFmtId="165" fontId="8" fillId="0" borderId="3" xfId="0" applyNumberFormat="1" applyFont="1" applyBorder="1" applyAlignment="1">
      <alignment horizontal="center" vertical="center"/>
    </xf>
    <xf numFmtId="165" fontId="8" fillId="0" borderId="65" xfId="0" applyNumberFormat="1" applyFont="1" applyBorder="1" applyAlignment="1">
      <alignment horizontal="center" vertical="center"/>
    </xf>
    <xf numFmtId="165" fontId="8" fillId="0" borderId="52" xfId="0" applyNumberFormat="1" applyFont="1" applyBorder="1" applyAlignment="1">
      <alignment horizontal="center" vertical="center"/>
    </xf>
    <xf numFmtId="0" fontId="8" fillId="5"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0" xfId="0" applyFont="1" applyFill="1" applyBorder="1" applyAlignment="1">
      <alignment horizontal="center" vertical="center"/>
    </xf>
    <xf numFmtId="0" fontId="17" fillId="11" borderId="1" xfId="0" applyFont="1" applyFill="1" applyBorder="1" applyAlignment="1">
      <alignment horizontal="center" vertical="center" shrinkToFit="1"/>
    </xf>
    <xf numFmtId="0" fontId="36" fillId="9" borderId="44" xfId="0" applyFont="1" applyFill="1" applyBorder="1" applyAlignment="1">
      <alignment horizontal="center" vertical="center" wrapText="1" shrinkToFit="1"/>
    </xf>
    <xf numFmtId="0" fontId="36" fillId="9" borderId="66" xfId="0" applyFont="1" applyFill="1" applyBorder="1" applyAlignment="1">
      <alignment horizontal="center" vertical="center" wrapText="1" shrinkToFit="1"/>
    </xf>
    <xf numFmtId="0" fontId="36" fillId="9" borderId="67" xfId="0" applyFont="1" applyFill="1" applyBorder="1" applyAlignment="1">
      <alignment horizontal="center" vertical="center" wrapText="1" shrinkToFit="1"/>
    </xf>
    <xf numFmtId="0" fontId="9" fillId="10" borderId="32" xfId="0" applyFont="1" applyFill="1" applyBorder="1" applyAlignment="1">
      <alignment horizontal="center" vertical="center"/>
    </xf>
    <xf numFmtId="0" fontId="9" fillId="10" borderId="34" xfId="0" applyFont="1" applyFill="1" applyBorder="1" applyAlignment="1">
      <alignment horizontal="center" vertical="center"/>
    </xf>
    <xf numFmtId="0" fontId="8" fillId="5" borderId="62" xfId="0" applyFont="1" applyFill="1" applyBorder="1" applyAlignment="1">
      <alignment horizontal="center" vertical="center"/>
    </xf>
    <xf numFmtId="0" fontId="8" fillId="5" borderId="69" xfId="0" applyFont="1" applyFill="1" applyBorder="1" applyAlignment="1">
      <alignment horizontal="center" vertical="center"/>
    </xf>
    <xf numFmtId="0" fontId="8" fillId="5" borderId="42" xfId="0" applyFont="1" applyFill="1" applyBorder="1" applyAlignment="1">
      <alignment horizontal="center" vertical="center"/>
    </xf>
    <xf numFmtId="0" fontId="8" fillId="0" borderId="53" xfId="0" applyFont="1" applyBorder="1" applyAlignment="1">
      <alignment horizontal="center" vertical="center" wrapText="1"/>
    </xf>
    <xf numFmtId="0" fontId="8" fillId="0" borderId="43" xfId="0" applyFont="1" applyBorder="1" applyAlignment="1">
      <alignment horizontal="center" vertical="center" wrapText="1"/>
    </xf>
    <xf numFmtId="166" fontId="8" fillId="0" borderId="3" xfId="0" applyNumberFormat="1" applyFont="1" applyBorder="1" applyAlignment="1">
      <alignment horizontal="center" vertical="center" wrapText="1"/>
    </xf>
    <xf numFmtId="166" fontId="8" fillId="0" borderId="52" xfId="0" applyNumberFormat="1" applyFont="1" applyBorder="1" applyAlignment="1">
      <alignment horizontal="center" vertical="center" wrapText="1"/>
    </xf>
    <xf numFmtId="166" fontId="8" fillId="0" borderId="3" xfId="0" applyNumberFormat="1" applyFont="1" applyBorder="1" applyAlignment="1">
      <alignment horizontal="center" vertical="center"/>
    </xf>
    <xf numFmtId="166" fontId="8" fillId="0" borderId="52" xfId="0" applyNumberFormat="1" applyFont="1" applyBorder="1" applyAlignment="1">
      <alignment horizontal="center" vertical="center"/>
    </xf>
    <xf numFmtId="0" fontId="0" fillId="2" borderId="1" xfId="0" applyFont="1" applyFill="1" applyBorder="1" applyAlignment="1">
      <alignment horizontal="center" vertical="center" wrapText="1"/>
    </xf>
    <xf numFmtId="0" fontId="24" fillId="6" borderId="0" xfId="0" applyFont="1" applyFill="1" applyBorder="1" applyAlignment="1">
      <alignment horizontal="center" vertical="center"/>
    </xf>
    <xf numFmtId="0" fontId="17" fillId="2" borderId="8" xfId="21" applyFont="1" applyFill="1" applyBorder="1" applyAlignment="1">
      <alignment horizontal="center" vertical="center" wrapText="1" shrinkToFit="1"/>
      <protection/>
    </xf>
    <xf numFmtId="0" fontId="17" fillId="2" borderId="1" xfId="21" applyFont="1" applyFill="1" applyBorder="1" applyAlignment="1">
      <alignment horizontal="center" vertical="center" wrapText="1" shrinkToFit="1"/>
      <protection/>
    </xf>
    <xf numFmtId="0" fontId="17" fillId="2" borderId="34" xfId="21" applyFont="1" applyFill="1" applyBorder="1" applyAlignment="1">
      <alignment horizontal="center" vertical="center" wrapText="1" shrinkToFit="1"/>
      <protection/>
    </xf>
    <xf numFmtId="0" fontId="17" fillId="2" borderId="35" xfId="21" applyFont="1" applyFill="1" applyBorder="1" applyAlignment="1">
      <alignment horizontal="center" vertical="center" wrapText="1" shrinkToFit="1"/>
      <protection/>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7" fillId="5" borderId="32" xfId="21" applyFont="1" applyFill="1" applyBorder="1" applyAlignment="1">
      <alignment horizontal="center" vertical="center" shrinkToFit="1"/>
      <protection/>
    </xf>
    <xf numFmtId="0" fontId="17" fillId="5" borderId="33" xfId="21" applyFont="1" applyFill="1" applyBorder="1" applyAlignment="1">
      <alignment horizontal="center" vertical="center" shrinkToFit="1"/>
      <protection/>
    </xf>
    <xf numFmtId="0" fontId="0" fillId="4" borderId="3" xfId="0" applyFont="1" applyFill="1" applyBorder="1" applyAlignment="1">
      <alignment horizontal="center" vertical="center"/>
    </xf>
    <xf numFmtId="0" fontId="0" fillId="4" borderId="5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52" xfId="0" applyFont="1" applyFill="1" applyBorder="1" applyAlignment="1">
      <alignment horizontal="center" vertical="center"/>
    </xf>
    <xf numFmtId="0" fontId="8" fillId="0" borderId="1" xfId="0" applyFont="1" applyBorder="1" applyAlignment="1">
      <alignment horizontal="center" vertical="center"/>
    </xf>
    <xf numFmtId="165" fontId="8" fillId="0" borderId="35"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8" fillId="0" borderId="10" xfId="0" applyFont="1" applyBorder="1" applyAlignment="1">
      <alignment horizontal="center" vertical="center"/>
    </xf>
    <xf numFmtId="0" fontId="8" fillId="5" borderId="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1" xfId="0" applyFont="1" applyFill="1" applyBorder="1" applyAlignment="1">
      <alignment horizontal="center" vertical="center" wrapText="1"/>
    </xf>
    <xf numFmtId="0" fontId="15" fillId="2" borderId="2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23" xfId="0" applyFont="1" applyFill="1" applyBorder="1" applyAlignment="1">
      <alignment horizontal="center" vertic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9" xfId="0" applyFont="1" applyFill="1" applyBorder="1" applyAlignment="1">
      <alignment horizontal="center" vertical="top" wrapText="1"/>
    </xf>
    <xf numFmtId="0" fontId="17" fillId="2" borderId="3" xfId="21" applyFont="1" applyFill="1" applyBorder="1" applyAlignment="1">
      <alignment horizontal="center" vertical="center" shrinkToFit="1"/>
      <protection/>
    </xf>
    <xf numFmtId="0" fontId="17" fillId="2" borderId="52" xfId="21" applyFont="1" applyFill="1" applyBorder="1" applyAlignment="1">
      <alignment horizontal="center" vertical="center" shrinkToFit="1"/>
      <protection/>
    </xf>
    <xf numFmtId="0" fontId="17" fillId="5" borderId="3" xfId="21" applyFont="1" applyFill="1" applyBorder="1" applyAlignment="1">
      <alignment horizontal="center" vertical="center" shrinkToFit="1"/>
      <protection/>
    </xf>
    <xf numFmtId="0" fontId="17" fillId="5" borderId="52" xfId="21" applyFont="1" applyFill="1" applyBorder="1" applyAlignment="1">
      <alignment horizontal="center" vertical="center" shrinkToFit="1"/>
      <protection/>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9" fillId="10" borderId="28" xfId="0" applyFont="1" applyFill="1" applyBorder="1" applyAlignment="1">
      <alignment horizontal="center" vertical="center"/>
    </xf>
    <xf numFmtId="0" fontId="9" fillId="10" borderId="25" xfId="0" applyFont="1" applyFill="1" applyBorder="1" applyAlignment="1">
      <alignment horizontal="center" vertical="center"/>
    </xf>
    <xf numFmtId="0" fontId="17" fillId="5" borderId="70" xfId="0" applyFont="1" applyFill="1" applyBorder="1" applyAlignment="1">
      <alignment horizontal="center" vertical="center" wrapText="1" shrinkToFit="1"/>
    </xf>
    <xf numFmtId="0" fontId="17" fillId="5" borderId="30" xfId="0" applyFont="1" applyFill="1" applyBorder="1" applyAlignment="1">
      <alignment horizontal="center" vertical="center" wrapText="1" shrinkToFit="1"/>
    </xf>
    <xf numFmtId="0" fontId="17" fillId="5" borderId="71" xfId="0" applyFont="1" applyFill="1" applyBorder="1" applyAlignment="1">
      <alignment horizontal="center" vertical="center" wrapText="1" shrinkToFit="1"/>
    </xf>
    <xf numFmtId="0" fontId="17" fillId="5" borderId="72"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19" fillId="9" borderId="71" xfId="0" applyFont="1" applyFill="1" applyBorder="1" applyAlignment="1">
      <alignment horizontal="center" vertical="center" wrapText="1" shrinkToFit="1"/>
    </xf>
    <xf numFmtId="0" fontId="19" fillId="9" borderId="18" xfId="0" applyFont="1" applyFill="1" applyBorder="1" applyAlignment="1">
      <alignment horizontal="center" vertical="center" wrapText="1" shrinkToFit="1"/>
    </xf>
    <xf numFmtId="0" fontId="26" fillId="6" borderId="37" xfId="0" applyFont="1" applyFill="1" applyBorder="1" applyAlignment="1">
      <alignment horizontal="center" vertical="center"/>
    </xf>
    <xf numFmtId="0" fontId="26" fillId="6" borderId="30" xfId="0" applyFont="1" applyFill="1" applyBorder="1" applyAlignment="1">
      <alignment horizontal="center" vertical="center"/>
    </xf>
    <xf numFmtId="0" fontId="17" fillId="4" borderId="33" xfId="0" applyFont="1" applyFill="1" applyBorder="1" applyAlignment="1">
      <alignment horizontal="center" vertical="center" shrinkToFi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7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4" fillId="6" borderId="15" xfId="0" applyFont="1" applyFill="1" applyBorder="1" applyAlignment="1">
      <alignment horizontal="center" vertical="center"/>
    </xf>
    <xf numFmtId="0" fontId="17" fillId="2" borderId="24" xfId="21" applyFont="1" applyFill="1" applyBorder="1" applyAlignment="1">
      <alignment horizontal="center" vertical="center" shrinkToFit="1"/>
      <protection/>
    </xf>
    <xf numFmtId="0" fontId="17" fillId="5" borderId="24" xfId="21" applyFont="1" applyFill="1" applyBorder="1" applyAlignment="1">
      <alignment horizontal="center" vertical="center" shrinkToFit="1"/>
      <protection/>
    </xf>
    <xf numFmtId="0" fontId="17" fillId="2" borderId="48" xfId="21" applyFont="1" applyFill="1" applyBorder="1" applyAlignment="1">
      <alignment horizontal="center" vertical="center" shrinkToFit="1"/>
      <protection/>
    </xf>
    <xf numFmtId="0" fontId="17" fillId="2" borderId="49" xfId="21" applyFont="1" applyFill="1" applyBorder="1" applyAlignment="1">
      <alignment horizontal="center" vertical="center" shrinkToFit="1"/>
      <protection/>
    </xf>
    <xf numFmtId="0" fontId="8" fillId="5" borderId="34"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5" borderId="15"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2" xfId="0" applyFont="1" applyBorder="1" applyAlignment="1">
      <alignment horizontal="center" vertical="center" wrapText="1"/>
    </xf>
    <xf numFmtId="0" fontId="8" fillId="5" borderId="63" xfId="0" applyFont="1" applyFill="1" applyBorder="1" applyAlignment="1">
      <alignment horizontal="center" vertical="center"/>
    </xf>
    <xf numFmtId="0" fontId="8" fillId="5" borderId="64"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23" xfId="0" applyFont="1" applyBorder="1" applyAlignment="1">
      <alignment horizontal="center" vertical="center" wrapText="1"/>
    </xf>
    <xf numFmtId="165" fontId="8" fillId="0" borderId="59" xfId="0" applyNumberFormat="1" applyFont="1" applyBorder="1" applyAlignment="1">
      <alignment horizontal="center" vertical="center" wrapText="1"/>
    </xf>
    <xf numFmtId="165" fontId="8" fillId="0" borderId="60" xfId="0" applyNumberFormat="1" applyFont="1" applyBorder="1" applyAlignment="1">
      <alignment horizontal="center" vertical="center" wrapText="1"/>
    </xf>
    <xf numFmtId="165" fontId="8" fillId="0" borderId="61" xfId="0" applyNumberFormat="1" applyFont="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17" fillId="2" borderId="54" xfId="21" applyFont="1" applyFill="1" applyBorder="1" applyAlignment="1">
      <alignment horizontal="center" vertical="center" shrinkToFit="1"/>
      <protection/>
    </xf>
    <xf numFmtId="0" fontId="17" fillId="2" borderId="55" xfId="21" applyFont="1" applyFill="1" applyBorder="1" applyAlignment="1">
      <alignment horizontal="center" vertical="center" shrinkToFit="1"/>
      <protection/>
    </xf>
    <xf numFmtId="0" fontId="28" fillId="2" borderId="32" xfId="21" applyFont="1" applyFill="1" applyBorder="1" applyAlignment="1">
      <alignment horizontal="center" vertical="center" wrapText="1" shrinkToFit="1"/>
      <protection/>
    </xf>
    <xf numFmtId="0" fontId="28" fillId="2" borderId="33" xfId="21" applyFont="1" applyFill="1" applyBorder="1" applyAlignment="1">
      <alignment horizontal="center" vertical="center" wrapText="1" shrinkToFit="1"/>
      <protection/>
    </xf>
    <xf numFmtId="0" fontId="28" fillId="2" borderId="8" xfId="21" applyFont="1" applyFill="1" applyBorder="1" applyAlignment="1">
      <alignment horizontal="center" vertical="center" wrapText="1" shrinkToFit="1"/>
      <protection/>
    </xf>
    <xf numFmtId="0" fontId="28" fillId="2" borderId="1" xfId="21" applyFont="1" applyFill="1" applyBorder="1" applyAlignment="1">
      <alignment horizontal="center" vertical="center" wrapText="1" shrinkToFit="1"/>
      <protection/>
    </xf>
    <xf numFmtId="0" fontId="0" fillId="4" borderId="1"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59" xfId="0" applyFont="1" applyFill="1" applyBorder="1" applyAlignment="1">
      <alignment horizontal="center" vertical="center"/>
    </xf>
    <xf numFmtId="0" fontId="18" fillId="13" borderId="27" xfId="0" applyFont="1" applyFill="1" applyBorder="1" applyAlignment="1">
      <alignment horizontal="center" vertical="center" textRotation="255"/>
    </xf>
    <xf numFmtId="0" fontId="18" fillId="13" borderId="68" xfId="0" applyFont="1" applyFill="1" applyBorder="1" applyAlignment="1">
      <alignment horizontal="center" vertical="center" textRotation="255"/>
    </xf>
    <xf numFmtId="0" fontId="18" fillId="13" borderId="26" xfId="0" applyFont="1" applyFill="1" applyBorder="1" applyAlignment="1">
      <alignment horizontal="center" vertical="center" textRotation="255"/>
    </xf>
    <xf numFmtId="0" fontId="32" fillId="6" borderId="0" xfId="0" applyFont="1" applyFill="1" applyAlignment="1">
      <alignment horizontal="center" vertical="center"/>
    </xf>
    <xf numFmtId="0" fontId="7" fillId="7" borderId="65"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11" xfId="0" applyFont="1" applyFill="1" applyBorder="1" applyAlignment="1">
      <alignment horizontal="center" vertical="center"/>
    </xf>
    <xf numFmtId="0" fontId="7" fillId="7" borderId="1"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43" fillId="9" borderId="39" xfId="0" applyFont="1" applyFill="1" applyBorder="1" applyAlignment="1">
      <alignment horizontal="center" vertical="center" wrapText="1" shrinkToFit="1"/>
    </xf>
    <xf numFmtId="0" fontId="43" fillId="9" borderId="40" xfId="0" applyFont="1" applyFill="1" applyBorder="1" applyAlignment="1">
      <alignment horizontal="center" vertical="center" wrapText="1" shrinkToFit="1"/>
    </xf>
    <xf numFmtId="0" fontId="43" fillId="9" borderId="55" xfId="0" applyFont="1" applyFill="1" applyBorder="1" applyAlignment="1">
      <alignment horizontal="center" vertical="center" wrapText="1" shrinkToFit="1"/>
    </xf>
    <xf numFmtId="0" fontId="29" fillId="4" borderId="3" xfId="0" applyFont="1" applyFill="1" applyBorder="1" applyAlignment="1">
      <alignment horizontal="center" vertical="center" shrinkToFit="1"/>
    </xf>
    <xf numFmtId="0" fontId="29" fillId="4" borderId="65" xfId="0" applyFont="1" applyFill="1" applyBorder="1" applyAlignment="1">
      <alignment horizontal="center" vertical="center" shrinkToFit="1"/>
    </xf>
    <xf numFmtId="0" fontId="29" fillId="4" borderId="52" xfId="0" applyFont="1" applyFill="1" applyBorder="1" applyAlignment="1">
      <alignment horizontal="center" vertical="center" shrinkToFit="1"/>
    </xf>
    <xf numFmtId="0" fontId="0" fillId="0" borderId="0" xfId="0" applyBorder="1" applyAlignment="1">
      <alignment horizont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31" fillId="0" borderId="70"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71" xfId="0" applyFont="1" applyBorder="1" applyAlignment="1">
      <alignment horizontal="center" vertical="center" shrinkToFit="1"/>
    </xf>
    <xf numFmtId="0" fontId="31" fillId="0" borderId="72" xfId="0" applyFont="1" applyBorder="1" applyAlignment="1">
      <alignment horizontal="center" vertical="center" shrinkToFit="1"/>
    </xf>
    <xf numFmtId="0" fontId="35" fillId="10" borderId="37" xfId="0" applyFont="1" applyFill="1" applyBorder="1" applyAlignment="1">
      <alignment horizontal="center" vertical="center"/>
    </xf>
    <xf numFmtId="0" fontId="35" fillId="10" borderId="17" xfId="0" applyFont="1" applyFill="1" applyBorder="1" applyAlignment="1">
      <alignment horizontal="center" vertical="center"/>
    </xf>
    <xf numFmtId="0" fontId="29" fillId="5" borderId="38" xfId="0" applyFont="1" applyFill="1" applyBorder="1" applyAlignment="1">
      <alignment horizontal="center" vertical="center" shrinkToFit="1"/>
    </xf>
    <xf numFmtId="0" fontId="29" fillId="5" borderId="30" xfId="0" applyFont="1" applyFill="1" applyBorder="1" applyAlignment="1">
      <alignment horizontal="center" vertical="center" shrinkToFit="1"/>
    </xf>
    <xf numFmtId="0" fontId="29" fillId="5" borderId="18" xfId="0" applyFont="1" applyFill="1" applyBorder="1" applyAlignment="1">
      <alignment horizontal="center" vertical="center" shrinkToFit="1"/>
    </xf>
    <xf numFmtId="0" fontId="29" fillId="5" borderId="72" xfId="0" applyFont="1" applyFill="1" applyBorder="1" applyAlignment="1">
      <alignment horizontal="center" vertical="center" shrinkToFit="1"/>
    </xf>
    <xf numFmtId="0" fontId="33" fillId="0" borderId="1" xfId="0" applyFont="1" applyBorder="1" applyAlignment="1">
      <alignment horizontal="center" vertical="center" shrinkToFit="1"/>
    </xf>
    <xf numFmtId="0" fontId="31" fillId="0" borderId="73" xfId="0" applyFont="1" applyBorder="1" applyAlignment="1">
      <alignment horizontal="center" vertical="center" shrinkToFit="1"/>
    </xf>
    <xf numFmtId="0" fontId="31" fillId="0" borderId="19"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35" xfId="0" applyFont="1" applyBorder="1" applyAlignment="1">
      <alignment horizontal="center" vertical="center" shrinkToFit="1"/>
    </xf>
    <xf numFmtId="0" fontId="33" fillId="0" borderId="11" xfId="0" applyFont="1" applyBorder="1" applyAlignment="1">
      <alignment horizontal="center" vertical="center" shrinkToFit="1"/>
    </xf>
    <xf numFmtId="0" fontId="37" fillId="9" borderId="33" xfId="0" applyFont="1" applyFill="1" applyBorder="1" applyAlignment="1" applyProtection="1">
      <alignment horizontal="center" vertical="center" shrinkToFit="1"/>
      <protection locked="0"/>
    </xf>
    <xf numFmtId="0" fontId="37" fillId="9" borderId="9"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xf>
    <xf numFmtId="0" fontId="2" fillId="0" borderId="35" xfId="0" applyFont="1" applyBorder="1" applyAlignment="1">
      <alignment horizontal="center" vertical="center" shrinkToFit="1"/>
    </xf>
    <xf numFmtId="0" fontId="2" fillId="0" borderId="11" xfId="0" applyFont="1" applyBorder="1" applyAlignment="1">
      <alignment horizontal="center" vertical="center" shrinkToFit="1"/>
    </xf>
    <xf numFmtId="0" fontId="19" fillId="9" borderId="32" xfId="0" applyFont="1" applyFill="1" applyBorder="1" applyAlignment="1">
      <alignment horizontal="center" vertical="center" wrapText="1" shrinkToFit="1"/>
    </xf>
    <xf numFmtId="0" fontId="19" fillId="9" borderId="33" xfId="0" applyFont="1" applyFill="1" applyBorder="1" applyAlignment="1">
      <alignment horizontal="center" vertical="center" wrapText="1" shrinkToFit="1"/>
    </xf>
    <xf numFmtId="0" fontId="19" fillId="9" borderId="9" xfId="0" applyFont="1" applyFill="1" applyBorder="1" applyAlignment="1">
      <alignment horizontal="center" vertical="center" wrapText="1" shrinkToFit="1"/>
    </xf>
    <xf numFmtId="0" fontId="23" fillId="0" borderId="70"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72" xfId="0" applyFont="1" applyBorder="1" applyAlignment="1">
      <alignment horizontal="center" vertical="center" shrinkToFit="1"/>
    </xf>
    <xf numFmtId="0" fontId="38" fillId="9" borderId="1" xfId="0" applyFont="1" applyFill="1" applyBorder="1" applyAlignment="1" applyProtection="1">
      <alignment horizontal="center" vertical="center" wrapText="1" shrinkToFit="1"/>
      <protection locked="0"/>
    </xf>
    <xf numFmtId="0" fontId="38" fillId="9" borderId="10" xfId="0" applyFont="1" applyFill="1" applyBorder="1" applyAlignment="1" applyProtection="1">
      <alignment horizontal="center" vertical="center" wrapText="1" shrinkToFit="1"/>
      <protection locked="0"/>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6" fillId="6" borderId="1" xfId="0" applyFont="1" applyFill="1" applyBorder="1" applyAlignment="1">
      <alignment horizontal="center" vertical="center"/>
    </xf>
    <xf numFmtId="166" fontId="8" fillId="0" borderId="23" xfId="0" applyNumberFormat="1" applyFont="1" applyBorder="1" applyAlignment="1">
      <alignment horizontal="center" vertical="center" wrapText="1"/>
    </xf>
    <xf numFmtId="0" fontId="8" fillId="4" borderId="23" xfId="0" applyFont="1" applyFill="1" applyBorder="1" applyAlignment="1">
      <alignment horizontal="center" vertical="center" wrapText="1"/>
    </xf>
    <xf numFmtId="0" fontId="42" fillId="6" borderId="5" xfId="0" applyFont="1" applyFill="1" applyBorder="1" applyAlignment="1">
      <alignment horizontal="center" vertical="center"/>
    </xf>
    <xf numFmtId="0" fontId="42" fillId="6" borderId="66" xfId="0" applyFont="1" applyFill="1" applyBorder="1" applyAlignment="1">
      <alignment horizontal="center" vertical="center"/>
    </xf>
    <xf numFmtId="0" fontId="17" fillId="2" borderId="65" xfId="21" applyFont="1" applyFill="1" applyBorder="1" applyAlignment="1">
      <alignment horizontal="center" vertical="center" shrinkToFit="1"/>
      <protection/>
    </xf>
    <xf numFmtId="0" fontId="17" fillId="2" borderId="40" xfId="21" applyFont="1" applyFill="1" applyBorder="1" applyAlignment="1">
      <alignment horizontal="center" vertical="center" shrinkToFit="1"/>
      <protection/>
    </xf>
    <xf numFmtId="0" fontId="17" fillId="2" borderId="60" xfId="21" applyFont="1" applyFill="1" applyBorder="1" applyAlignment="1">
      <alignment horizontal="center" vertical="center" shrinkToFit="1"/>
      <protection/>
    </xf>
    <xf numFmtId="0" fontId="0" fillId="4" borderId="3" xfId="0" applyFont="1" applyFill="1" applyBorder="1" applyAlignment="1">
      <alignment horizontal="center"/>
    </xf>
    <xf numFmtId="0" fontId="0" fillId="4" borderId="52" xfId="0" applyFont="1" applyFill="1" applyBorder="1" applyAlignment="1">
      <alignment horizontal="center"/>
    </xf>
    <xf numFmtId="0" fontId="17" fillId="5" borderId="65" xfId="21" applyFont="1" applyFill="1" applyBorder="1" applyAlignment="1">
      <alignment horizontal="center" vertical="center" shrinkToFit="1"/>
      <protection/>
    </xf>
    <xf numFmtId="0" fontId="17" fillId="2" borderId="24" xfId="21" applyFont="1" applyFill="1" applyBorder="1" applyAlignment="1">
      <alignment horizontal="center" vertical="center" wrapText="1" shrinkToFit="1"/>
      <protection/>
    </xf>
    <xf numFmtId="0" fontId="17" fillId="2" borderId="65" xfId="21" applyFont="1" applyFill="1" applyBorder="1" applyAlignment="1">
      <alignment horizontal="center" vertical="center" wrapText="1" shrinkToFit="1"/>
      <protection/>
    </xf>
    <xf numFmtId="0" fontId="17" fillId="2" borderId="52" xfId="21" applyFont="1" applyFill="1" applyBorder="1" applyAlignment="1">
      <alignment horizontal="center" vertical="center" wrapText="1" shrinkToFit="1"/>
      <protection/>
    </xf>
    <xf numFmtId="0" fontId="40" fillId="0" borderId="0"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42" fillId="6" borderId="67" xfId="0" applyFont="1" applyFill="1" applyBorder="1" applyAlignment="1">
      <alignment horizontal="center" vertical="center"/>
    </xf>
    <xf numFmtId="0" fontId="17" fillId="4" borderId="42" xfId="0" applyFont="1" applyFill="1" applyBorder="1" applyAlignment="1">
      <alignment horizontal="center" vertical="center" shrinkToFit="1"/>
    </xf>
    <xf numFmtId="0" fontId="17" fillId="4" borderId="43" xfId="0" applyFont="1" applyFill="1" applyBorder="1" applyAlignment="1">
      <alignment horizontal="center" vertical="center" shrinkToFit="1"/>
    </xf>
    <xf numFmtId="0" fontId="19" fillId="9" borderId="30" xfId="0" applyFont="1" applyFill="1" applyBorder="1" applyAlignment="1" applyProtection="1">
      <alignment horizontal="center" vertical="center" wrapText="1" shrinkToFit="1"/>
      <protection locked="0"/>
    </xf>
    <xf numFmtId="0" fontId="19" fillId="9" borderId="72" xfId="0" applyFont="1" applyFill="1" applyBorder="1" applyAlignment="1" applyProtection="1">
      <alignment horizontal="center" vertical="center" wrapText="1" shrinkToFit="1"/>
      <protection locked="0"/>
    </xf>
    <xf numFmtId="0" fontId="19" fillId="9" borderId="38" xfId="0" applyFont="1" applyFill="1" applyBorder="1" applyAlignment="1" applyProtection="1">
      <alignment horizontal="center" vertical="center" wrapText="1" shrinkToFit="1"/>
      <protection locked="0"/>
    </xf>
    <xf numFmtId="0" fontId="19" fillId="9" borderId="18" xfId="0" applyFont="1" applyFill="1" applyBorder="1" applyAlignment="1" applyProtection="1">
      <alignment horizontal="center" vertical="center" wrapText="1" shrinkToFit="1"/>
      <protection locked="0"/>
    </xf>
    <xf numFmtId="0" fontId="19" fillId="9" borderId="37" xfId="0" applyFont="1" applyFill="1" applyBorder="1" applyAlignment="1">
      <alignment horizontal="center" vertical="center" wrapText="1" shrinkToFit="1"/>
    </xf>
    <xf numFmtId="0" fontId="19" fillId="9" borderId="38" xfId="0" applyFont="1" applyFill="1" applyBorder="1" applyAlignment="1">
      <alignment horizontal="center" vertical="center" wrapText="1" shrinkToFit="1"/>
    </xf>
    <xf numFmtId="0" fontId="19" fillId="9" borderId="17" xfId="0" applyFont="1" applyFill="1" applyBorder="1" applyAlignment="1">
      <alignment horizontal="center" vertical="center" wrapText="1" shrinkToFit="1"/>
    </xf>
    <xf numFmtId="165" fontId="8" fillId="0" borderId="3" xfId="0" applyNumberFormat="1" applyFont="1" applyBorder="1" applyAlignment="1">
      <alignment horizontal="center" vertical="center" wrapText="1"/>
    </xf>
    <xf numFmtId="165" fontId="8" fillId="0" borderId="65" xfId="0" applyNumberFormat="1" applyFont="1" applyBorder="1" applyAlignment="1">
      <alignment horizontal="center" vertical="center" wrapText="1"/>
    </xf>
    <xf numFmtId="165" fontId="8" fillId="0" borderId="52" xfId="0" applyNumberFormat="1" applyFont="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8" fillId="2" borderId="12" xfId="21" applyFont="1" applyFill="1" applyBorder="1" applyAlignment="1">
      <alignment horizontal="center" vertical="center" wrapText="1" shrinkToFit="1"/>
      <protection/>
    </xf>
    <xf numFmtId="0" fontId="28" fillId="2" borderId="53" xfId="21" applyFont="1" applyFill="1" applyBorder="1" applyAlignment="1">
      <alignment horizontal="center" vertical="center" wrapText="1" shrinkToFit="1"/>
      <protection/>
    </xf>
    <xf numFmtId="0" fontId="28" fillId="2" borderId="17" xfId="21" applyFont="1" applyFill="1" applyBorder="1" applyAlignment="1">
      <alignment horizontal="center" vertical="center" wrapText="1" shrinkToFit="1"/>
      <protection/>
    </xf>
    <xf numFmtId="0" fontId="28" fillId="2" borderId="72" xfId="21" applyFont="1" applyFill="1" applyBorder="1" applyAlignment="1">
      <alignment horizontal="center" vertical="center" wrapText="1" shrinkToFit="1"/>
      <protection/>
    </xf>
    <xf numFmtId="0" fontId="29" fillId="5" borderId="24" xfId="21" applyFont="1" applyFill="1" applyBorder="1" applyAlignment="1">
      <alignment horizontal="center" vertical="center" shrinkToFit="1"/>
      <protection/>
    </xf>
    <xf numFmtId="0" fontId="29" fillId="5" borderId="52" xfId="21" applyFont="1" applyFill="1" applyBorder="1" applyAlignment="1">
      <alignment horizontal="center" vertical="center" shrinkToFit="1"/>
      <protection/>
    </xf>
    <xf numFmtId="0" fontId="28" fillId="2" borderId="51" xfId="21" applyFont="1" applyFill="1" applyBorder="1" applyAlignment="1">
      <alignment horizontal="center" vertical="center" wrapText="1" shrinkToFit="1"/>
      <protection/>
    </xf>
    <xf numFmtId="0" fontId="28" fillId="2" borderId="43" xfId="21" applyFont="1" applyFill="1" applyBorder="1" applyAlignment="1">
      <alignment horizontal="center" vertical="center" wrapText="1" shrinkToFit="1"/>
      <protection/>
    </xf>
    <xf numFmtId="0" fontId="28" fillId="2" borderId="54" xfId="21" applyFont="1" applyFill="1" applyBorder="1" applyAlignment="1">
      <alignment horizontal="center" vertical="center" wrapText="1" shrinkToFit="1"/>
      <protection/>
    </xf>
    <xf numFmtId="0" fontId="28" fillId="2" borderId="55" xfId="21" applyFont="1" applyFill="1" applyBorder="1" applyAlignment="1">
      <alignment horizontal="center" vertical="center" wrapText="1" shrinkToFit="1"/>
      <protection/>
    </xf>
    <xf numFmtId="0" fontId="28" fillId="2" borderId="24" xfId="21" applyFont="1" applyFill="1" applyBorder="1" applyAlignment="1">
      <alignment horizontal="center" vertical="center" wrapText="1" shrinkToFit="1"/>
      <protection/>
    </xf>
    <xf numFmtId="0" fontId="28" fillId="2" borderId="52" xfId="21" applyFont="1" applyFill="1" applyBorder="1" applyAlignment="1">
      <alignment horizontal="center" vertical="center" wrapText="1" shrinkToFit="1"/>
      <protection/>
    </xf>
    <xf numFmtId="0" fontId="32" fillId="14" borderId="0" xfId="0" applyFont="1" applyFill="1" applyAlignment="1">
      <alignment horizontal="center" vertical="center"/>
    </xf>
    <xf numFmtId="0" fontId="31" fillId="0" borderId="62" xfId="0" applyFont="1" applyBorder="1" applyAlignment="1">
      <alignment horizontal="center" vertical="center" shrinkToFit="1"/>
    </xf>
    <xf numFmtId="0" fontId="31" fillId="0" borderId="53"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43" xfId="0" applyFont="1" applyBorder="1" applyAlignment="1">
      <alignment horizontal="center" vertical="center" shrinkToFit="1"/>
    </xf>
    <xf numFmtId="0" fontId="8" fillId="10" borderId="3" xfId="0" applyFont="1" applyFill="1" applyBorder="1" applyAlignment="1">
      <alignment horizontal="center" vertical="center"/>
    </xf>
    <xf numFmtId="0" fontId="8" fillId="10" borderId="52" xfId="0" applyFont="1" applyFill="1" applyBorder="1" applyAlignment="1">
      <alignment horizontal="center" vertical="center"/>
    </xf>
    <xf numFmtId="0" fontId="29" fillId="4" borderId="42" xfId="0" applyFont="1" applyFill="1" applyBorder="1" applyAlignment="1">
      <alignment horizontal="center" vertical="center" shrinkToFit="1"/>
    </xf>
    <xf numFmtId="0" fontId="29" fillId="4" borderId="63" xfId="0" applyFont="1" applyFill="1" applyBorder="1" applyAlignment="1">
      <alignment horizontal="center" vertical="center" shrinkToFit="1"/>
    </xf>
    <xf numFmtId="0" fontId="29" fillId="4" borderId="43"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2" xfId="0" applyFont="1" applyBorder="1" applyAlignment="1">
      <alignment horizontal="center" vertical="center" shrinkToFit="1"/>
    </xf>
    <xf numFmtId="0" fontId="12" fillId="10" borderId="62" xfId="0" applyFont="1" applyFill="1" applyBorder="1" applyAlignment="1">
      <alignment horizontal="center" vertical="center"/>
    </xf>
    <xf numFmtId="0" fontId="12" fillId="10" borderId="53" xfId="0" applyFont="1" applyFill="1" applyBorder="1" applyAlignment="1">
      <alignment horizontal="center" vertical="center"/>
    </xf>
    <xf numFmtId="0" fontId="12" fillId="10" borderId="42" xfId="0" applyFont="1" applyFill="1" applyBorder="1" applyAlignment="1">
      <alignment horizontal="center" vertical="center"/>
    </xf>
    <xf numFmtId="0" fontId="12" fillId="10" borderId="43" xfId="0" applyFont="1" applyFill="1" applyBorder="1" applyAlignment="1">
      <alignment horizontal="center" vertical="center"/>
    </xf>
    <xf numFmtId="0" fontId="29" fillId="5" borderId="62" xfId="0" applyFont="1" applyFill="1" applyBorder="1" applyAlignment="1">
      <alignment horizontal="center" vertical="center" shrinkToFit="1"/>
    </xf>
    <xf numFmtId="0" fontId="29" fillId="5" borderId="13" xfId="0" applyFont="1" applyFill="1" applyBorder="1" applyAlignment="1">
      <alignment horizontal="center" vertical="center" shrinkToFit="1"/>
    </xf>
    <xf numFmtId="0" fontId="29" fillId="5" borderId="53" xfId="0" applyFont="1" applyFill="1" applyBorder="1" applyAlignment="1">
      <alignment horizontal="center" vertical="center" shrinkToFit="1"/>
    </xf>
    <xf numFmtId="0" fontId="29" fillId="5" borderId="42" xfId="0" applyFont="1" applyFill="1" applyBorder="1" applyAlignment="1">
      <alignment horizontal="center" vertical="center" shrinkToFit="1"/>
    </xf>
    <xf numFmtId="0" fontId="29" fillId="5" borderId="63" xfId="0" applyFont="1" applyFill="1" applyBorder="1" applyAlignment="1">
      <alignment horizontal="center" vertical="center" shrinkToFit="1"/>
    </xf>
    <xf numFmtId="0" fontId="29" fillId="5" borderId="43" xfId="0" applyFont="1" applyFill="1" applyBorder="1" applyAlignment="1">
      <alignment horizontal="center" vertical="center" shrinkToFit="1"/>
    </xf>
    <xf numFmtId="0" fontId="41" fillId="9" borderId="69" xfId="0" applyFont="1" applyFill="1" applyBorder="1" applyAlignment="1" applyProtection="1">
      <alignment horizontal="center" vertical="center" shrinkToFit="1"/>
      <protection locked="0"/>
    </xf>
    <xf numFmtId="0" fontId="41" fillId="9" borderId="0" xfId="0" applyFont="1" applyFill="1" applyBorder="1" applyAlignment="1" applyProtection="1">
      <alignment horizontal="center" vertical="center" shrinkToFit="1"/>
      <protection locked="0"/>
    </xf>
    <xf numFmtId="0" fontId="26" fillId="6" borderId="63" xfId="0" applyFont="1" applyFill="1" applyBorder="1" applyAlignment="1">
      <alignment horizontal="center" vertical="center"/>
    </xf>
    <xf numFmtId="0" fontId="26" fillId="6" borderId="43" xfId="0" applyFont="1" applyFill="1" applyBorder="1" applyAlignment="1">
      <alignment horizontal="center" vertical="center"/>
    </xf>
    <xf numFmtId="0" fontId="41" fillId="9" borderId="62" xfId="0" applyFont="1" applyFill="1" applyBorder="1" applyAlignment="1">
      <alignment horizontal="center" vertical="center" wrapText="1" shrinkToFit="1"/>
    </xf>
    <xf numFmtId="0" fontId="41" fillId="9" borderId="13" xfId="0" applyFont="1" applyFill="1" applyBorder="1" applyAlignment="1">
      <alignment horizontal="center" vertical="center" wrapText="1" shrinkToFit="1"/>
    </xf>
    <xf numFmtId="0" fontId="41" fillId="9" borderId="53" xfId="0" applyFont="1" applyFill="1" applyBorder="1" applyAlignment="1">
      <alignment horizontal="center" vertical="center" wrapText="1" shrinkToFit="1"/>
    </xf>
    <xf numFmtId="0" fontId="41" fillId="9" borderId="3" xfId="0" applyFont="1" applyFill="1" applyBorder="1" applyAlignment="1" applyProtection="1">
      <alignment horizontal="center" vertical="center" shrinkToFit="1"/>
      <protection locked="0"/>
    </xf>
    <xf numFmtId="0" fontId="41" fillId="9" borderId="65" xfId="0" applyFont="1" applyFill="1" applyBorder="1" applyAlignment="1" applyProtection="1">
      <alignment horizontal="center" vertical="center" shrinkToFit="1"/>
      <protection locked="0"/>
    </xf>
    <xf numFmtId="0" fontId="41" fillId="9" borderId="52" xfId="0" applyFont="1" applyFill="1" applyBorder="1" applyAlignment="1" applyProtection="1">
      <alignment horizontal="center" vertical="center" shrinkToFit="1"/>
      <protection locked="0"/>
    </xf>
    <xf numFmtId="0" fontId="41" fillId="9" borderId="42" xfId="0" applyFont="1" applyFill="1" applyBorder="1" applyAlignment="1" applyProtection="1">
      <alignment horizontal="center" vertical="center" shrinkToFit="1"/>
      <protection locked="0"/>
    </xf>
    <xf numFmtId="0" fontId="41" fillId="9" borderId="43" xfId="0" applyFont="1" applyFill="1" applyBorder="1" applyAlignment="1" applyProtection="1">
      <alignment horizontal="center" vertical="center" shrinkToFit="1"/>
      <protection locked="0"/>
    </xf>
    <xf numFmtId="0" fontId="8" fillId="5" borderId="10"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1" xfId="0" applyFont="1" applyFill="1" applyBorder="1" applyAlignment="1">
      <alignment horizontal="center" vertical="center"/>
    </xf>
    <xf numFmtId="0" fontId="8" fillId="5" borderId="11"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73" xfId="0" applyFont="1" applyFill="1" applyBorder="1" applyAlignment="1">
      <alignment horizontal="center" vertical="center"/>
    </xf>
    <xf numFmtId="0" fontId="8" fillId="5"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52"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73" xfId="0" applyFont="1" applyFill="1" applyBorder="1" applyAlignment="1">
      <alignment horizontal="center" vertical="center"/>
    </xf>
    <xf numFmtId="0" fontId="11" fillId="5" borderId="51" xfId="0" applyFont="1" applyFill="1" applyBorder="1" applyAlignment="1">
      <alignment horizontal="center" vertical="center"/>
    </xf>
    <xf numFmtId="0" fontId="11" fillId="5" borderId="6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3"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49" fontId="8" fillId="4" borderId="3" xfId="0" applyNumberFormat="1" applyFont="1" applyFill="1" applyBorder="1" applyAlignment="1">
      <alignment horizontal="center" vertical="center"/>
    </xf>
    <xf numFmtId="49" fontId="8" fillId="4" borderId="65" xfId="0" applyNumberFormat="1"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11" xfId="0" applyFont="1" applyFill="1" applyBorder="1" applyAlignment="1">
      <alignment horizontal="center" vertical="center"/>
    </xf>
    <xf numFmtId="165" fontId="8" fillId="2" borderId="3" xfId="0" applyNumberFormat="1" applyFont="1" applyFill="1" applyBorder="1" applyAlignment="1">
      <alignment horizontal="center" vertical="center"/>
    </xf>
    <xf numFmtId="165" fontId="8" fillId="2" borderId="65" xfId="0" applyNumberFormat="1" applyFont="1" applyFill="1" applyBorder="1" applyAlignment="1">
      <alignment horizontal="center" vertical="center"/>
    </xf>
    <xf numFmtId="165" fontId="8" fillId="2" borderId="23" xfId="0" applyNumberFormat="1" applyFont="1" applyFill="1" applyBorder="1" applyAlignment="1">
      <alignment horizontal="center" vertical="center"/>
    </xf>
    <xf numFmtId="0" fontId="11" fillId="5" borderId="54" xfId="0" applyFont="1" applyFill="1" applyBorder="1" applyAlignment="1">
      <alignment horizontal="center"/>
    </xf>
    <xf numFmtId="0" fontId="11" fillId="5" borderId="40" xfId="0" applyFont="1" applyFill="1" applyBorder="1" applyAlignment="1">
      <alignment horizontal="center"/>
    </xf>
    <xf numFmtId="0" fontId="11" fillId="5" borderId="41" xfId="0" applyFont="1" applyFill="1" applyBorder="1" applyAlignment="1">
      <alignment horizontal="center"/>
    </xf>
    <xf numFmtId="0" fontId="11" fillId="5" borderId="3" xfId="0" applyFont="1" applyFill="1" applyBorder="1" applyAlignment="1">
      <alignment horizontal="center" vertical="center"/>
    </xf>
    <xf numFmtId="0" fontId="11" fillId="5" borderId="65" xfId="0" applyFont="1" applyFill="1" applyBorder="1" applyAlignment="1">
      <alignment horizontal="center" vertical="center"/>
    </xf>
    <xf numFmtId="0" fontId="11" fillId="5" borderId="5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52"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6" xfId="0" applyFont="1" applyFill="1" applyBorder="1" applyAlignment="1">
      <alignment horizontal="center" vertical="center"/>
    </xf>
    <xf numFmtId="0" fontId="11" fillId="5" borderId="67"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6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7" fillId="6" borderId="1" xfId="0" applyFont="1" applyFill="1" applyBorder="1" applyAlignment="1">
      <alignment horizontal="center" vertical="center"/>
    </xf>
    <xf numFmtId="0" fontId="23"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52" xfId="0" applyFont="1" applyFill="1" applyBorder="1" applyAlignment="1">
      <alignment horizontal="center" vertical="center"/>
    </xf>
    <xf numFmtId="0" fontId="7" fillId="6" borderId="52" xfId="0" applyFont="1" applyFill="1" applyBorder="1" applyAlignment="1">
      <alignment horizontal="center" vertical="center"/>
    </xf>
    <xf numFmtId="0" fontId="0" fillId="0" borderId="27" xfId="0" applyFont="1" applyFill="1" applyBorder="1"/>
    <xf numFmtId="49" fontId="15" fillId="8" borderId="0" xfId="0" applyNumberFormat="1" applyFont="1" applyFill="1" applyBorder="1" applyAlignment="1">
      <alignment horizontal="left"/>
    </xf>
    <xf numFmtId="0" fontId="15" fillId="0" borderId="0" xfId="0" applyFont="1" applyFill="1" applyBorder="1"/>
    <xf numFmtId="49" fontId="15" fillId="0" borderId="0" xfId="0" applyNumberFormat="1" applyFont="1" applyFill="1" applyBorder="1" applyAlignment="1">
      <alignment horizontal="left"/>
    </xf>
    <xf numFmtId="0" fontId="0" fillId="0" borderId="1" xfId="0" applyBorder="1"/>
    <xf numFmtId="0" fontId="0" fillId="0" borderId="0" xfId="0" applyFill="1"/>
    <xf numFmtId="49" fontId="0" fillId="8" borderId="1" xfId="0" applyNumberFormat="1" applyFill="1" applyBorder="1" applyAlignment="1">
      <alignment horizontal="left" wrapText="1"/>
    </xf>
    <xf numFmtId="49" fontId="0" fillId="8" borderId="20" xfId="0" applyNumberFormat="1" applyFill="1" applyBorder="1" applyAlignment="1">
      <alignment horizontal="left" wrapText="1"/>
    </xf>
    <xf numFmtId="49" fontId="0" fillId="8" borderId="74" xfId="0" applyNumberFormat="1" applyFont="1" applyFill="1" applyBorder="1" applyAlignment="1">
      <alignment horizontal="left" wrapText="1"/>
    </xf>
    <xf numFmtId="0" fontId="29" fillId="3" borderId="34" xfId="20" applyFont="1" applyFill="1" applyBorder="1" applyAlignment="1">
      <alignment horizontal="center" vertical="center" shrinkToFit="1"/>
      <protection/>
    </xf>
    <xf numFmtId="164" fontId="14" fillId="3" borderId="7" xfId="18" applyNumberFormat="1" applyFont="1" applyFill="1" applyBorder="1" applyAlignment="1">
      <alignment horizontal="center" vertical="center" shrinkToFit="1"/>
    </xf>
    <xf numFmtId="0" fontId="12" fillId="0" borderId="5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6" xfId="0" applyNumberFormat="1" applyFont="1" applyBorder="1" applyAlignment="1">
      <alignment horizontal="center" vertical="center"/>
    </xf>
    <xf numFmtId="49" fontId="0" fillId="12" borderId="20" xfId="0" applyNumberFormat="1" applyFont="1" applyFill="1" applyBorder="1" applyAlignment="1">
      <alignment horizontal="left"/>
    </xf>
    <xf numFmtId="0" fontId="0" fillId="15" borderId="0" xfId="0" applyFont="1" applyFill="1"/>
  </cellXfs>
  <cellStyles count="17">
    <cellStyle name="Normal" xfId="0"/>
    <cellStyle name="Percent" xfId="15"/>
    <cellStyle name="Currency" xfId="16"/>
    <cellStyle name="Currency [0]" xfId="17"/>
    <cellStyle name="Comma" xfId="18"/>
    <cellStyle name="Comma [0]" xfId="19"/>
    <cellStyle name="Normal 3" xfId="20"/>
    <cellStyle name="Normal_Helmets Pricing FY2002 2" xfId="21"/>
    <cellStyle name="Normal 4" xfId="22"/>
    <cellStyle name="Comma 2" xfId="23"/>
    <cellStyle name="Currency 2" xfId="24"/>
    <cellStyle name="Currency 3" xfId="25"/>
    <cellStyle name="Normal 2" xfId="26"/>
    <cellStyle name="Normal 3 2" xfId="27"/>
    <cellStyle name="Normal 3 3" xfId="28"/>
    <cellStyle name="Normal 5" xfId="29"/>
    <cellStyle name="Normal 5 2" xfId="30"/>
  </cellStyles>
  <dxfs count="380">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fill>
        <patternFill>
          <bgColor theme="0"/>
        </patternFill>
      </fill>
      <border>
        <left/>
        <right/>
        <top style="thin"/>
        <bottom/>
        <vertical/>
        <horizontal/>
      </border>
    </dxf>
    <dxf>
      <fill>
        <patternFill>
          <bgColor theme="3" tint="0.7999799847602844"/>
        </patternFill>
      </fill>
      <border/>
    </dxf>
    <dxf>
      <fill>
        <patternFill>
          <bgColor theme="3" tint="0.7999799847602844"/>
        </patternFill>
      </fill>
      <border/>
    </dxf>
    <dxf>
      <font>
        <color auto="1"/>
      </font>
      <fill>
        <patternFill>
          <bgColor theme="3" tint="0.7999799847602844"/>
        </patternFill>
      </fill>
      <border>
        <left style="thin"/>
        <right style="thin"/>
        <top style="thin"/>
        <bottom style="thin"/>
        <vertical/>
        <horizontal/>
      </border>
    </dxf>
    <dxf>
      <fill>
        <patternFill>
          <bgColor theme="3" tint="0.7999799847602844"/>
        </patternFill>
      </fil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border>
    </dxf>
    <dxf>
      <font>
        <color theme="0"/>
      </font>
      <fill>
        <patternFill patternType="solid">
          <bgColor theme="0"/>
        </patternFill>
      </fill>
      <border>
        <left/>
        <right/>
        <top style="thin"/>
        <bottom/>
        <vertical/>
        <horizonta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patternType="none"/>
      </fill>
      <border/>
    </dxf>
    <dxf>
      <font>
        <color theme="0"/>
      </font>
      <fill>
        <patternFill patternType="none"/>
      </fill>
      <border/>
    </dxf>
    <dxf>
      <fill>
        <patternFill>
          <bgColor rgb="FFC0C0C0"/>
        </patternFill>
      </fill>
      <border/>
    </dxf>
    <dxf>
      <font>
        <color theme="0"/>
      </font>
      <border/>
    </dxf>
    <dxf>
      <font>
        <color theme="0"/>
      </font>
      <border/>
    </dxf>
    <dxf>
      <font>
        <color theme="0"/>
      </font>
      <fill>
        <patternFill patternType="none"/>
      </fill>
      <border/>
    </dxf>
    <dxf>
      <border>
        <bottom style="thin"/>
        <vertical/>
        <horizontal/>
      </border>
    </dxf>
    <dxf>
      <border>
        <bottom style="thin"/>
        <vertical/>
        <horizontal/>
      </border>
    </dxf>
    <dxf>
      <fill>
        <patternFill patternType="none"/>
      </fill>
      <border>
        <left/>
        <right/>
        <top/>
        <bottom/>
        <vertical/>
        <horizontal/>
      </border>
    </dxf>
    <dxf>
      <fill>
        <patternFill patternType="none"/>
      </fill>
      <border>
        <left/>
        <right/>
        <top/>
        <bottom/>
        <vertical/>
        <horizontal/>
      </border>
    </dxf>
    <dxf>
      <border>
        <bottom style="thin"/>
        <vertical/>
        <horizontal/>
      </border>
    </dxf>
    <dxf>
      <font>
        <b/>
        <i val="0"/>
      </font>
      <border/>
    </dxf>
    <dxf>
      <border>
        <left/>
        <right/>
        <top/>
        <bottom/>
        <vertical/>
        <horizontal/>
      </border>
    </dxf>
    <dxf>
      <fill>
        <patternFill>
          <bgColor theme="3" tint="0.7999799847602844"/>
        </patternFill>
      </fill>
      <border>
        <left style="thin"/>
        <right style="thin"/>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left style="thin"/>
        <right style="thin"/>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border>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fill>
        <patternFill patternType="none"/>
      </fill>
      <border/>
    </dxf>
    <dxf>
      <font>
        <color theme="0"/>
      </font>
      <border/>
    </dxf>
    <dxf>
      <fill>
        <patternFill>
          <bgColor rgb="FFC0C0C0"/>
        </patternFill>
      </fill>
      <border/>
    </dxf>
    <dxf>
      <fill>
        <patternFill>
          <bgColor rgb="FFC0C0C0"/>
        </patternFill>
      </fill>
      <border/>
    </dxf>
    <dxf>
      <font>
        <color theme="0"/>
      </font>
      <border/>
    </dxf>
    <dxf>
      <font>
        <color theme="0"/>
      </font>
      <fill>
        <patternFill patternType="none"/>
      </fill>
      <border/>
    </dxf>
    <dxf>
      <font>
        <color theme="0"/>
      </font>
      <fill>
        <patternFill patternType="none"/>
      </fill>
      <border/>
    </dxf>
    <dxf>
      <fill>
        <patternFill>
          <bgColor theme="3" tint="0.7999799847602844"/>
        </patternFill>
      </fill>
      <border/>
    </dxf>
    <dxf>
      <font>
        <color theme="0"/>
      </font>
      <border/>
    </dxf>
    <dxf>
      <font>
        <color theme="0"/>
      </font>
      <border/>
    </dxf>
    <dxf>
      <font>
        <color theme="0"/>
      </font>
      <border/>
    </dxf>
    <dxf>
      <font>
        <color theme="0"/>
      </font>
      <border/>
    </dxf>
    <dxf>
      <font>
        <color theme="0"/>
      </font>
      <border/>
    </dxf>
    <dxf>
      <fill>
        <patternFill>
          <bgColor theme="3" tint="0.7999799847602844"/>
        </patternFill>
      </fill>
      <border/>
    </dxf>
    <dxf>
      <fill>
        <patternFill>
          <bgColor theme="3" tint="0.7999799847602844"/>
        </patternFill>
      </fill>
      <border/>
    </dxf>
    <dxf>
      <fill>
        <patternFill>
          <bgColor rgb="FFC0C0C0"/>
        </patternFill>
      </fill>
      <border/>
    </dxf>
    <dxf>
      <fill>
        <patternFill>
          <bgColor rgb="FFC0C0C0"/>
        </patternFill>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ill>
        <patternFill>
          <bgColor rgb="FFC0C0C0"/>
        </patternFill>
      </fill>
      <border/>
    </dxf>
    <dxf>
      <font>
        <color theme="0"/>
      </font>
      <border/>
    </dxf>
    <dxf>
      <font>
        <color theme="0"/>
      </font>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ill>
        <patternFill>
          <bgColor theme="3" tint="0.7999799847602844"/>
        </patternFill>
      </fill>
      <border/>
    </dxf>
    <dxf>
      <font>
        <color theme="0"/>
      </font>
      <border/>
    </dxf>
    <dxf>
      <font>
        <color theme="0"/>
      </font>
      <border/>
    </dxf>
    <dxf>
      <font>
        <color theme="0"/>
      </font>
      <border/>
    </dxf>
    <dxf>
      <font>
        <color theme="0"/>
      </font>
      <border/>
    </dxf>
    <dxf>
      <font>
        <color theme="0"/>
      </font>
      <border/>
    </dxf>
    <dxf>
      <fill>
        <patternFill>
          <bgColor theme="3" tint="0.7999799847602844"/>
        </patternFill>
      </fill>
      <border/>
    </dxf>
    <dxf>
      <fill>
        <patternFill>
          <bgColor theme="3" tint="0.7999799847602844"/>
        </patternFill>
      </fill>
      <border/>
    </dxf>
    <dxf>
      <fill>
        <patternFill>
          <bgColor rgb="FFC0C0C0"/>
        </patternFill>
      </fill>
      <border/>
    </dxf>
    <dxf>
      <fill>
        <patternFill>
          <bgColor rgb="FFC0C0C0"/>
        </patternFill>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ill>
        <patternFill>
          <bgColor theme="4" tint="0.3999499976634979"/>
        </patternFill>
      </fill>
      <border/>
    </dxf>
    <dxf>
      <fill>
        <patternFill>
          <bgColor theme="4" tint="0.3999499976634979"/>
        </patternFill>
      </fill>
      <border/>
    </dxf>
    <dxf>
      <font>
        <color theme="0"/>
      </font>
      <border/>
    </dxf>
    <dxf>
      <font>
        <color theme="0"/>
      </font>
      <border/>
    </dxf>
    <dxf>
      <font>
        <color theme="0"/>
      </font>
      <border/>
    </dxf>
    <dxf>
      <font>
        <color theme="0"/>
      </font>
      <border/>
    </dxf>
    <dxf>
      <fill>
        <patternFill>
          <bgColor rgb="FFC0C0C0"/>
        </patternFill>
      </fill>
      <border/>
    </dxf>
    <dxf>
      <fill>
        <patternFill>
          <bgColor rgb="FFC0C0C0"/>
        </patternFill>
      </fill>
      <border/>
    </dxf>
    <dxf>
      <font>
        <color theme="0"/>
      </font>
      <fill>
        <patternFill patternType="solid">
          <bgColor theme="0"/>
        </patternFill>
      </fill>
      <border>
        <left/>
        <right/>
        <top style="thin"/>
        <bottom style="thin"/>
        <vertical/>
        <horizontal/>
      </border>
    </dxf>
    <dxf>
      <font>
        <color theme="0"/>
      </font>
      <fill>
        <patternFill patternType="solid">
          <bgColor theme="0"/>
        </patternFill>
      </fill>
      <border>
        <left/>
        <right/>
        <top style="thin"/>
        <bottom style="thin"/>
        <vertical/>
        <horizontal/>
      </border>
    </dxf>
    <dxf>
      <font>
        <color theme="0"/>
      </font>
      <fill>
        <patternFill patternType="solid">
          <bgColor theme="0"/>
        </patternFill>
      </fill>
      <border>
        <left/>
        <right/>
        <top style="thin"/>
        <bottom style="thin"/>
        <vertical/>
        <horizonta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auto="1"/>
      </font>
      <fill>
        <patternFill>
          <bgColor theme="3" tint="0.7999799847602844"/>
        </patternFill>
      </fill>
      <border>
        <left style="thin"/>
        <right style="thin"/>
        <top style="thin"/>
        <bottom style="thin"/>
        <vertical/>
        <horizontal/>
      </border>
    </dxf>
    <dxf>
      <fill>
        <patternFill>
          <bgColor theme="3" tint="0.7999799847602844"/>
        </patternFill>
      </fill>
    </dxf>
    <dxf>
      <fill>
        <patternFill>
          <bgColor theme="3" tint="0.7999799847602844"/>
        </patternFill>
      </fill>
    </dxf>
    <dxf>
      <font>
        <color theme="0"/>
      </font>
      <fill>
        <patternFill>
          <bgColor theme="0"/>
        </patternFill>
      </fill>
      <border>
        <left/>
        <right/>
        <top style="thin"/>
        <bottom/>
        <vertical/>
        <horizontal/>
      </border>
    </dxf>
    <dxf>
      <font>
        <color theme="0"/>
      </font>
      <fill>
        <patternFill>
          <bgColor theme="0"/>
        </patternFill>
      </fill>
      <border>
        <left/>
        <right/>
        <top style="thin"/>
        <bottom/>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ont>
        <color auto="1"/>
      </font>
      <fill>
        <patternFill>
          <bgColor theme="3" tint="0.7999799847602844"/>
        </patternFill>
      </fill>
      <border>
        <left style="thin"/>
        <right style="thin"/>
        <top style="thin"/>
        <bottom style="thin"/>
        <vertical/>
        <horizontal/>
      </border>
    </dxf>
    <dxf>
      <fill>
        <patternFill>
          <bgColor theme="3" tint="0.7999799847602844"/>
        </patternFill>
      </fill>
    </dxf>
    <dxf>
      <fill>
        <patternFill>
          <bgColor theme="3" tint="0.7999799847602844"/>
        </patternFill>
      </fill>
    </dxf>
    <dxf>
      <font>
        <color theme="0"/>
      </font>
      <fill>
        <patternFill>
          <bgColor theme="0"/>
        </patternFill>
      </fill>
      <border>
        <left/>
        <right/>
        <top style="thin"/>
        <bottom/>
        <vertical/>
        <horizontal/>
      </border>
    </dxf>
    <dxf>
      <fill>
        <patternFill>
          <bgColor theme="3" tint="0.7999799847602844"/>
        </patternFill>
      </fill>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patternType="none"/>
      </fill>
    </dxf>
    <dxf>
      <font>
        <color theme="0"/>
      </font>
      <fill>
        <patternFill patternType="none"/>
      </fill>
    </dxf>
    <dxf>
      <fill>
        <patternFill>
          <bgColor rgb="FFC0C0C0"/>
        </patternFill>
      </fill>
    </dxf>
    <dxf>
      <font>
        <color theme="0"/>
      </font>
    </dxf>
    <dxf>
      <font>
        <color theme="0"/>
      </font>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ont>
        <color theme="0"/>
      </font>
      <fill>
        <patternFill>
          <bgColor theme="0"/>
        </patternFill>
      </fill>
      <border>
        <left/>
        <right/>
        <top style="thin"/>
        <bottom/>
        <vertical/>
        <horizontal/>
      </border>
    </dxf>
    <dxf>
      <fill>
        <patternFill>
          <bgColor theme="3" tint="0.7999799847602844"/>
        </patternFill>
      </fill>
    </dxf>
    <dxf>
      <fill>
        <patternFill>
          <bgColor theme="3" tint="0.7999799847602844"/>
        </patternFill>
      </fill>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style="thin"/>
        <bottom/>
        <vertical/>
        <horizontal/>
      </border>
    </dxf>
    <dxf>
      <fill>
        <patternFill>
          <bgColor theme="4" tint="0.5999600291252136"/>
        </patternFill>
      </fill>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patternType="none"/>
      </fill>
    </dxf>
    <dxf>
      <font>
        <color theme="0"/>
      </font>
      <fill>
        <patternFill patternType="none"/>
      </fill>
    </dxf>
    <dxf>
      <fill>
        <patternFill>
          <bgColor rgb="FFC0C0C0"/>
        </patternFill>
      </fill>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 DOUBLE HEADER JERSEY'!A1" /><Relationship Id="rId2" Type="http://schemas.openxmlformats.org/officeDocument/2006/relationships/hyperlink" Target="#' MEN&#180;S PRO JERSEYS'!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image" Target="../media/image5.png"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DECORATIONS!A1" /><Relationship Id="rId7" Type="http://schemas.openxmlformats.org/officeDocument/2006/relationships/hyperlink" Target="#'CUSTOM YOUTH JERSEYS'!A1" /><Relationship Id="rId8" Type="http://schemas.openxmlformats.org/officeDocument/2006/relationships/hyperlink" Target="#'CUSTOM YOUTH PANTS'!A1" /><Relationship Id="rId9" Type="http://schemas.openxmlformats.org/officeDocument/2006/relationships/hyperlink" Target="#'DESIGNATED HITTER JERSEYS'!A1" /><Relationship Id="rId10" Type="http://schemas.openxmlformats.org/officeDocument/2006/relationships/hyperlink" Target="#'DESIGNATED HITTER PANT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DECORATIONS!A1" /><Relationship Id="rId7" Type="http://schemas.openxmlformats.org/officeDocument/2006/relationships/hyperlink" Target="#'CUSTOM YOUTH JERSEYS'!A1" /><Relationship Id="rId8" Type="http://schemas.openxmlformats.org/officeDocument/2006/relationships/hyperlink" Target="#'CUSTOM YOUTH PANTS'!A1" /><Relationship Id="rId9" Type="http://schemas.openxmlformats.org/officeDocument/2006/relationships/hyperlink" Target="#'DESIGNATED HITTER JERSEYS'!A1" /><Relationship Id="rId10" Type="http://schemas.openxmlformats.org/officeDocument/2006/relationships/hyperlink" Target="#'DESIGNATED HITTER PANTS'!A1" /><Relationship Id="rId11" Type="http://schemas.openxmlformats.org/officeDocument/2006/relationships/hyperlink" Target="#'DESIGNATED HITTER YOUTH JERSEY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image" Target="../media/image4.png" /><Relationship Id="rId17" Type="http://schemas.openxmlformats.org/officeDocument/2006/relationships/hyperlink" Target="#'MISTREAK 2.0 JERSEY'!A1" /></Relationships>
</file>

<file path=xl/drawings/_rels/drawing1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PANTS (FILL INS)'!A1" /><Relationship Id="rId12" Type="http://schemas.openxmlformats.org/officeDocument/2006/relationships/hyperlink" Target="#'SPRING TRAINER JERSEY(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image" Target="../media/image4.png" /><Relationship Id="rId17" Type="http://schemas.openxmlformats.org/officeDocument/2006/relationships/hyperlink" Target="#'MISTREAK 2.0 JERSEY'!A1"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SPRING TRAINER JERSEY(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image" Target="../media/image4.png" /><Relationship Id="rId17" Type="http://schemas.openxmlformats.org/officeDocument/2006/relationships/hyperlink" Target="#'MISTREAK 2.0 JERSEY'!A1"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PANTS (FILL INS)'!A1" /><Relationship Id="rId16" Type="http://schemas.openxmlformats.org/officeDocument/2006/relationships/hyperlink" Target="#' MEN&#180;S PRO JERSEYS'!A1" /><Relationship Id="rId17" Type="http://schemas.openxmlformats.org/officeDocument/2006/relationships/hyperlink" Target="#'MISTREAK 2.0 JERSEY'!A1"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MEN&#180;S PRO JERSEYS'!A1" /><Relationship Id="rId17" Type="http://schemas.openxmlformats.org/officeDocument/2006/relationships/hyperlink" Target="#'MISTREAK 2.0 JERSEY'!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4.png"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4.png" /><Relationship Id="rId3" Type="http://schemas.openxmlformats.org/officeDocument/2006/relationships/hyperlink" Target="#' MEN&#180;S PRO JERSEYS'!A1" /><Relationship Id="rId4" Type="http://schemas.openxmlformats.org/officeDocument/2006/relationships/hyperlink" Target="#' DOUBLE HEADER JERSEY'!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DECORATION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4.png"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 MEN&#180;S PRO JERSEYS'!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DECORATIONS!A1" /><Relationship Id="rId7" Type="http://schemas.openxmlformats.org/officeDocument/2006/relationships/hyperlink" Target="#'CUSTOM YOUTH JERSEYS'!A1" /><Relationship Id="rId8" Type="http://schemas.openxmlformats.org/officeDocument/2006/relationships/hyperlink" Target="#'CUSTOM YOUTH PANT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DECORATIONS!A1" /><Relationship Id="rId7" Type="http://schemas.openxmlformats.org/officeDocument/2006/relationships/hyperlink" Target="#'CUSTOM YOUTH JERSEYS'!A1" /><Relationship Id="rId8" Type="http://schemas.openxmlformats.org/officeDocument/2006/relationships/hyperlink" Target="#'CUSTOM YOUTH PANTS'!A1" /><Relationship Id="rId9" Type="http://schemas.openxmlformats.org/officeDocument/2006/relationships/hyperlink" Target="#'DESIGNATED HITTER JERSEY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CUSTOM YOUTH PANTS'!A1" /><Relationship Id="rId6" Type="http://schemas.openxmlformats.org/officeDocument/2006/relationships/hyperlink" Target="#DECORATION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 MEN&#180;S PRO JERSEYS'!A1" /><Relationship Id="rId3" Type="http://schemas.openxmlformats.org/officeDocument/2006/relationships/hyperlink" Target="#INDEX!A1" /><Relationship Id="rId4" Type="http://schemas.openxmlformats.org/officeDocument/2006/relationships/hyperlink" Target="#' DOUBLE HEADER JERSEY'!A1" /><Relationship Id="rId5" Type="http://schemas.openxmlformats.org/officeDocument/2006/relationships/hyperlink" Target="#'MEN''S PRO PANTS'!A1" /><Relationship Id="rId6" Type="http://schemas.openxmlformats.org/officeDocument/2006/relationships/hyperlink" Target="#DECORATIONS!A1" /><Relationship Id="rId7" Type="http://schemas.openxmlformats.org/officeDocument/2006/relationships/hyperlink" Target="#'CUSTOM YOUTH JERSEY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DESIGNATED HITTER YOUTH PANTS'!A1" /><Relationship Id="rId12" Type="http://schemas.openxmlformats.org/officeDocument/2006/relationships/hyperlink" Target="#'MEN''S JERSEY (FILL INS)'!A1" /><Relationship Id="rId13" Type="http://schemas.openxmlformats.org/officeDocument/2006/relationships/hyperlink" Target="#'MEN''S PANTS (FILL INS)'!A1" /><Relationship Id="rId14" Type="http://schemas.openxmlformats.org/officeDocument/2006/relationships/hyperlink" Target="#'SPRING TRAINER JERSEY(FILL INS)'!A1" /><Relationship Id="rId15" Type="http://schemas.openxmlformats.org/officeDocument/2006/relationships/hyperlink" Target="#' YOUTH JERSEY(FILL INS)'!A1" /><Relationship Id="rId16" Type="http://schemas.openxmlformats.org/officeDocument/2006/relationships/hyperlink" Target="#' YOUTH PANTS (FILL INS)'!A1" /><Relationship Id="rId17" Type="http://schemas.openxmlformats.org/officeDocument/2006/relationships/hyperlink" Target="#'MISTREAK 2.0 JERSEY'!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161925</xdr:rowOff>
    </xdr:from>
    <xdr:to>
      <xdr:col>14</xdr:col>
      <xdr:colOff>409575</xdr:colOff>
      <xdr:row>12</xdr:row>
      <xdr:rowOff>114300</xdr:rowOff>
    </xdr:to>
    <xdr:sp macro="" textlink="">
      <xdr:nvSpPr>
        <xdr:cNvPr id="2" name="7 Rectángulo redondeado"/>
        <xdr:cNvSpPr/>
      </xdr:nvSpPr>
      <xdr:spPr>
        <a:xfrm>
          <a:off x="2085975" y="161925"/>
          <a:ext cx="6858000" cy="2238375"/>
        </a:xfrm>
        <a:prstGeom prst="roundRect">
          <a:avLst/>
        </a:prstGeom>
        <a:solidFill>
          <a:srgbClr val="1F1F1F"/>
        </a:solidFill>
        <a:ln>
          <a:solidFill>
            <a:schemeClr val="tx1"/>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t"/>
        <a:lstStyle/>
        <a:p>
          <a:pPr algn="l"/>
          <a:r>
            <a:rPr lang="es-SV" sz="3200" b="1" i="0" u="none" strike="noStrike">
              <a:solidFill>
                <a:schemeClr val="bg1"/>
              </a:solidFill>
              <a:effectLst/>
              <a:latin typeface="+mn-lt"/>
              <a:ea typeface="+mn-ea"/>
              <a:cs typeface="+mn-cs"/>
            </a:rPr>
            <a:t>BASEBALL - ORDER ROSTER</a:t>
          </a:r>
        </a:p>
        <a:p>
          <a:pPr algn="r"/>
          <a:endParaRPr lang="es-SV" sz="1200" b="1" baseline="0">
            <a:solidFill>
              <a:schemeClr val="bg1"/>
            </a:solidFill>
          </a:endParaRPr>
        </a:p>
        <a:p>
          <a:pPr algn="l"/>
          <a:r>
            <a:rPr lang="en-US" sz="1600" b="1" i="0" u="none" strike="noStrike">
              <a:solidFill>
                <a:schemeClr val="bg1"/>
              </a:solidFill>
              <a:effectLst/>
              <a:latin typeface="+mn-lt"/>
              <a:ea typeface="+mn-ea"/>
              <a:cs typeface="+mn-cs"/>
            </a:rPr>
            <a:t>BASEBALL MEN'S</a:t>
          </a:r>
          <a:r>
            <a:rPr lang="en-US" sz="1600" b="1" i="0" u="none" strike="noStrike" baseline="0">
              <a:solidFill>
                <a:schemeClr val="bg1"/>
              </a:solidFill>
              <a:effectLst/>
              <a:latin typeface="+mn-lt"/>
              <a:ea typeface="+mn-ea"/>
              <a:cs typeface="+mn-cs"/>
            </a:rPr>
            <a:t> </a:t>
          </a:r>
          <a:r>
            <a:rPr lang="en-US" sz="1600" b="1" i="0" u="none" strike="noStrike">
              <a:solidFill>
                <a:schemeClr val="bg1"/>
              </a:solidFill>
              <a:effectLst/>
              <a:latin typeface="+mn-lt"/>
              <a:ea typeface="+mn-ea"/>
              <a:cs typeface="+mn-cs"/>
            </a:rPr>
            <a:t>JERSEYS AND PANTS</a:t>
          </a:r>
        </a:p>
        <a:p>
          <a:pPr algn="l"/>
          <a:r>
            <a:rPr lang="en-US" sz="1600" b="1" i="0" u="none" strike="noStrike" baseline="0">
              <a:solidFill>
                <a:schemeClr val="bg1"/>
              </a:solidFill>
              <a:effectLst/>
              <a:latin typeface="+mn-lt"/>
              <a:ea typeface="+mn-ea"/>
              <a:cs typeface="+mn-cs"/>
            </a:rPr>
            <a:t>BASEBALL YOUTH JERSEYS AND PANTS</a:t>
          </a:r>
        </a:p>
        <a:p>
          <a:pPr algn="l"/>
          <a:r>
            <a:rPr lang="en-US" sz="1600" b="1" i="0" u="none" strike="noStrike" baseline="0">
              <a:solidFill>
                <a:schemeClr val="bg1"/>
              </a:solidFill>
              <a:effectLst/>
              <a:latin typeface="+mn-lt"/>
              <a:ea typeface="+mn-ea"/>
              <a:cs typeface="+mn-cs"/>
            </a:rPr>
            <a:t>BASEBALL MEN'S JERSEYS AND PANTS (FILL INS)</a:t>
          </a:r>
        </a:p>
        <a:p>
          <a:pPr algn="l"/>
          <a:r>
            <a:rPr lang="en-US" sz="1600" b="1" i="0" u="none" strike="noStrike" baseline="0">
              <a:solidFill>
                <a:schemeClr val="bg1"/>
              </a:solidFill>
              <a:effectLst/>
              <a:latin typeface="+mn-lt"/>
              <a:ea typeface="+mn-ea"/>
              <a:cs typeface="+mn-cs"/>
            </a:rPr>
            <a:t>BASEBALL YOUTH JERSEYS AND PANTS (FILL INS)</a:t>
          </a:r>
        </a:p>
        <a:p>
          <a:pPr algn="l"/>
          <a:r>
            <a:rPr lang="en-US" sz="1600" b="1" i="0" u="none" strike="noStrike" baseline="0">
              <a:solidFill>
                <a:schemeClr val="bg1"/>
              </a:solidFill>
              <a:effectLst/>
              <a:latin typeface="+mn-lt"/>
              <a:ea typeface="+mn-ea"/>
              <a:cs typeface="+mn-cs"/>
            </a:rPr>
            <a:t>DECORATIONS</a:t>
          </a:r>
          <a:endParaRPr lang="es-SV" sz="1600" b="1">
            <a:solidFill>
              <a:schemeClr val="bg1"/>
            </a:solidFill>
          </a:endParaRPr>
        </a:p>
      </xdr:txBody>
    </xdr:sp>
    <xdr:clientData/>
  </xdr:twoCellAnchor>
  <xdr:twoCellAnchor>
    <xdr:from>
      <xdr:col>3</xdr:col>
      <xdr:colOff>466725</xdr:colOff>
      <xdr:row>32</xdr:row>
      <xdr:rowOff>171450</xdr:rowOff>
    </xdr:from>
    <xdr:to>
      <xdr:col>8</xdr:col>
      <xdr:colOff>457200</xdr:colOff>
      <xdr:row>35</xdr:row>
      <xdr:rowOff>104775</xdr:rowOff>
    </xdr:to>
    <xdr:sp macro="" textlink="">
      <xdr:nvSpPr>
        <xdr:cNvPr id="3" name="Rectangle 2">
          <a:hlinkClick r:id="rId1"/>
        </xdr:cNvPr>
        <xdr:cNvSpPr/>
      </xdr:nvSpPr>
      <xdr:spPr>
        <a:xfrm>
          <a:off x="2295525" y="6267450"/>
          <a:ext cx="3038475" cy="5048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0" i="0">
              <a:solidFill>
                <a:schemeClr val="dk1"/>
              </a:solidFill>
              <a:effectLst/>
              <a:latin typeface="+mn-lt"/>
              <a:ea typeface="+mn-ea"/>
              <a:cs typeface="+mn-cs"/>
            </a:rPr>
            <a:t> </a:t>
          </a:r>
          <a:r>
            <a:rPr lang="en-US" sz="1600" b="1" i="0">
              <a:solidFill>
                <a:schemeClr val="dk1"/>
              </a:solidFill>
              <a:effectLst/>
              <a:latin typeface="+mn-lt"/>
              <a:ea typeface="+mn-ea"/>
              <a:cs typeface="+mn-cs"/>
            </a:rPr>
            <a:t>MEN'S DOUBLE HEADER TOPS</a:t>
          </a:r>
          <a:endParaRPr lang="en-US" sz="2800" b="1"/>
        </a:p>
      </xdr:txBody>
    </xdr:sp>
    <xdr:clientData/>
  </xdr:twoCellAnchor>
  <xdr:twoCellAnchor>
    <xdr:from>
      <xdr:col>3</xdr:col>
      <xdr:colOff>438150</xdr:colOff>
      <xdr:row>18</xdr:row>
      <xdr:rowOff>133350</xdr:rowOff>
    </xdr:from>
    <xdr:to>
      <xdr:col>8</xdr:col>
      <xdr:colOff>438150</xdr:colOff>
      <xdr:row>20</xdr:row>
      <xdr:rowOff>123825</xdr:rowOff>
    </xdr:to>
    <xdr:sp macro="" textlink="">
      <xdr:nvSpPr>
        <xdr:cNvPr id="4" name="Rectangle 3">
          <a:hlinkClick r:id="rId2"/>
        </xdr:cNvPr>
        <xdr:cNvSpPr/>
      </xdr:nvSpPr>
      <xdr:spPr>
        <a:xfrm>
          <a:off x="2266950" y="3562350"/>
          <a:ext cx="3048000" cy="3714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MEN'S PRO</a:t>
          </a:r>
          <a:r>
            <a:rPr lang="en-US" sz="1800" b="1" baseline="0"/>
            <a:t> JERSEYS </a:t>
          </a:r>
          <a:endParaRPr lang="en-US" sz="1800" b="1"/>
        </a:p>
      </xdr:txBody>
    </xdr:sp>
    <xdr:clientData/>
  </xdr:twoCellAnchor>
  <xdr:twoCellAnchor>
    <xdr:from>
      <xdr:col>3</xdr:col>
      <xdr:colOff>419100</xdr:colOff>
      <xdr:row>21</xdr:row>
      <xdr:rowOff>57150</xdr:rowOff>
    </xdr:from>
    <xdr:to>
      <xdr:col>8</xdr:col>
      <xdr:colOff>438150</xdr:colOff>
      <xdr:row>23</xdr:row>
      <xdr:rowOff>85725</xdr:rowOff>
    </xdr:to>
    <xdr:sp macro="" textlink="">
      <xdr:nvSpPr>
        <xdr:cNvPr id="9" name="Rectangle 8">
          <a:hlinkClick r:id="rId3"/>
        </xdr:cNvPr>
        <xdr:cNvSpPr/>
      </xdr:nvSpPr>
      <xdr:spPr>
        <a:xfrm>
          <a:off x="2247900" y="4057650"/>
          <a:ext cx="30670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 MEN'S PRO</a:t>
          </a:r>
          <a:r>
            <a:rPr lang="en-US" sz="1800" b="1" baseline="0"/>
            <a:t> </a:t>
          </a:r>
          <a:r>
            <a:rPr lang="en-US" sz="1800" b="1"/>
            <a:t>PANTS </a:t>
          </a:r>
          <a:endParaRPr lang="en-US" sz="2000" b="1"/>
        </a:p>
      </xdr:txBody>
    </xdr:sp>
    <xdr:clientData/>
  </xdr:twoCellAnchor>
  <xdr:twoCellAnchor>
    <xdr:from>
      <xdr:col>3</xdr:col>
      <xdr:colOff>466725</xdr:colOff>
      <xdr:row>47</xdr:row>
      <xdr:rowOff>104775</xdr:rowOff>
    </xdr:from>
    <xdr:to>
      <xdr:col>8</xdr:col>
      <xdr:colOff>504825</xdr:colOff>
      <xdr:row>49</xdr:row>
      <xdr:rowOff>152400</xdr:rowOff>
    </xdr:to>
    <xdr:sp macro="" textlink="">
      <xdr:nvSpPr>
        <xdr:cNvPr id="10" name="Rectangle 9">
          <a:hlinkClick r:id="rId4"/>
        </xdr:cNvPr>
        <xdr:cNvSpPr/>
      </xdr:nvSpPr>
      <xdr:spPr>
        <a:xfrm>
          <a:off x="2295525" y="9058275"/>
          <a:ext cx="3086100" cy="4286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DECORATIONS</a:t>
          </a:r>
        </a:p>
      </xdr:txBody>
    </xdr:sp>
    <xdr:clientData/>
  </xdr:twoCellAnchor>
  <xdr:twoCellAnchor>
    <xdr:from>
      <xdr:col>3</xdr:col>
      <xdr:colOff>447675</xdr:colOff>
      <xdr:row>13</xdr:row>
      <xdr:rowOff>9525</xdr:rowOff>
    </xdr:from>
    <xdr:to>
      <xdr:col>14</xdr:col>
      <xdr:colOff>200025</xdr:colOff>
      <xdr:row>17</xdr:row>
      <xdr:rowOff>85725</xdr:rowOff>
    </xdr:to>
    <xdr:sp macro="" textlink="">
      <xdr:nvSpPr>
        <xdr:cNvPr id="11" name="TextBox 10"/>
        <xdr:cNvSpPr txBox="1"/>
      </xdr:nvSpPr>
      <xdr:spPr>
        <a:xfrm>
          <a:off x="2276475" y="2486025"/>
          <a:ext cx="6457950" cy="838200"/>
        </a:xfrm>
        <a:prstGeom prst="rect">
          <a:avLst/>
        </a:prstGeom>
        <a:ln>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algn="ctr"/>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r>
            <a:rPr lang="en-US" sz="1100" b="1" baseline="0">
              <a:solidFill>
                <a:schemeClr val="dk1"/>
              </a:solidFill>
              <a:effectLst/>
              <a:latin typeface="+mn-lt"/>
              <a:ea typeface="+mn-ea"/>
              <a:cs typeface="+mn-cs"/>
            </a:rPr>
            <a:t> </a:t>
          </a:r>
        </a:p>
        <a:p>
          <a:pPr algn="ctr"/>
          <a:r>
            <a:rPr lang="en-US" sz="1100" b="1" baseline="0">
              <a:solidFill>
                <a:schemeClr val="dk1"/>
              </a:solidFill>
              <a:effectLst/>
              <a:latin typeface="+mn-lt"/>
              <a:ea typeface="+mn-ea"/>
              <a:cs typeface="+mn-cs"/>
            </a:rPr>
            <a:t>Questions ? Call us: 305-805-7800</a:t>
          </a:r>
          <a:endParaRPr lang="en-US" sz="1100" b="1">
            <a:solidFill>
              <a:schemeClr val="dk1"/>
            </a:solidFill>
            <a:effectLst/>
            <a:latin typeface="+mn-lt"/>
            <a:ea typeface="+mn-ea"/>
            <a:cs typeface="+mn-cs"/>
          </a:endParaRPr>
        </a:p>
      </xdr:txBody>
    </xdr:sp>
    <xdr:clientData/>
  </xdr:twoCellAnchor>
  <xdr:twoCellAnchor editAs="oneCell">
    <xdr:from>
      <xdr:col>10</xdr:col>
      <xdr:colOff>438150</xdr:colOff>
      <xdr:row>6</xdr:row>
      <xdr:rowOff>95250</xdr:rowOff>
    </xdr:from>
    <xdr:to>
      <xdr:col>14</xdr:col>
      <xdr:colOff>228600</xdr:colOff>
      <xdr:row>11</xdr:row>
      <xdr:rowOff>85725</xdr:rowOff>
    </xdr:to>
    <xdr:pic>
      <xdr:nvPicPr>
        <xdr:cNvPr id="5" name="Picture 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6534150" y="1238250"/>
          <a:ext cx="2228850" cy="942975"/>
        </a:xfrm>
        <a:prstGeom prst="rect">
          <a:avLst/>
        </a:prstGeom>
        <a:ln>
          <a:noFill/>
        </a:ln>
      </xdr:spPr>
    </xdr:pic>
    <xdr:clientData/>
  </xdr:twoCellAnchor>
  <xdr:twoCellAnchor>
    <xdr:from>
      <xdr:col>3</xdr:col>
      <xdr:colOff>447675</xdr:colOff>
      <xdr:row>35</xdr:row>
      <xdr:rowOff>171450</xdr:rowOff>
    </xdr:from>
    <xdr:to>
      <xdr:col>8</xdr:col>
      <xdr:colOff>447675</xdr:colOff>
      <xdr:row>38</xdr:row>
      <xdr:rowOff>28575</xdr:rowOff>
    </xdr:to>
    <xdr:sp macro="" textlink="">
      <xdr:nvSpPr>
        <xdr:cNvPr id="12" name="Rectangle 11">
          <a:hlinkClick r:id="rId6"/>
        </xdr:cNvPr>
        <xdr:cNvSpPr/>
      </xdr:nvSpPr>
      <xdr:spPr>
        <a:xfrm>
          <a:off x="2276475" y="6838950"/>
          <a:ext cx="3048000" cy="4286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CUSTOM JERSEYS</a:t>
          </a:r>
          <a:endParaRPr lang="en-US" sz="3200" b="1"/>
        </a:p>
      </xdr:txBody>
    </xdr:sp>
    <xdr:clientData/>
  </xdr:twoCellAnchor>
  <xdr:twoCellAnchor>
    <xdr:from>
      <xdr:col>3</xdr:col>
      <xdr:colOff>457200</xdr:colOff>
      <xdr:row>38</xdr:row>
      <xdr:rowOff>133350</xdr:rowOff>
    </xdr:from>
    <xdr:to>
      <xdr:col>8</xdr:col>
      <xdr:colOff>476250</xdr:colOff>
      <xdr:row>41</xdr:row>
      <xdr:rowOff>9525</xdr:rowOff>
    </xdr:to>
    <xdr:sp macro="" textlink="">
      <xdr:nvSpPr>
        <xdr:cNvPr id="13" name="Rectangle 12">
          <a:hlinkClick r:id="rId7"/>
        </xdr:cNvPr>
        <xdr:cNvSpPr/>
      </xdr:nvSpPr>
      <xdr:spPr>
        <a:xfrm>
          <a:off x="2286000" y="7372350"/>
          <a:ext cx="3067050" cy="4476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CUSTOM PANTS</a:t>
          </a:r>
          <a:endParaRPr lang="en-US" sz="3600" b="1"/>
        </a:p>
      </xdr:txBody>
    </xdr:sp>
    <xdr:clientData/>
  </xdr:twoCellAnchor>
  <xdr:twoCellAnchor>
    <xdr:from>
      <xdr:col>3</xdr:col>
      <xdr:colOff>438150</xdr:colOff>
      <xdr:row>26</xdr:row>
      <xdr:rowOff>161925</xdr:rowOff>
    </xdr:from>
    <xdr:to>
      <xdr:col>8</xdr:col>
      <xdr:colOff>438150</xdr:colOff>
      <xdr:row>29</xdr:row>
      <xdr:rowOff>104775</xdr:rowOff>
    </xdr:to>
    <xdr:sp macro="" textlink="">
      <xdr:nvSpPr>
        <xdr:cNvPr id="14" name="Rectangle 13">
          <a:hlinkClick r:id="rId8"/>
        </xdr:cNvPr>
        <xdr:cNvSpPr/>
      </xdr:nvSpPr>
      <xdr:spPr>
        <a:xfrm>
          <a:off x="2266950" y="5114925"/>
          <a:ext cx="3048000" cy="5143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MEN'S DESIGNATED HITTER JERSEY</a:t>
          </a:r>
          <a:endParaRPr lang="en-US" sz="2400" b="1"/>
        </a:p>
      </xdr:txBody>
    </xdr:sp>
    <xdr:clientData/>
  </xdr:twoCellAnchor>
  <xdr:twoCellAnchor>
    <xdr:from>
      <xdr:col>3</xdr:col>
      <xdr:colOff>457200</xdr:colOff>
      <xdr:row>30</xdr:row>
      <xdr:rowOff>19050</xdr:rowOff>
    </xdr:from>
    <xdr:to>
      <xdr:col>8</xdr:col>
      <xdr:colOff>457200</xdr:colOff>
      <xdr:row>32</xdr:row>
      <xdr:rowOff>85725</xdr:rowOff>
    </xdr:to>
    <xdr:sp macro="" textlink="">
      <xdr:nvSpPr>
        <xdr:cNvPr id="15" name="Rectangle 14">
          <a:hlinkClick r:id="rId9"/>
        </xdr:cNvPr>
        <xdr:cNvSpPr/>
      </xdr:nvSpPr>
      <xdr:spPr>
        <a:xfrm>
          <a:off x="2286000" y="5734050"/>
          <a:ext cx="3048000" cy="4476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MEN'S DESIGNATED HITTER PANTS</a:t>
          </a:r>
          <a:endParaRPr lang="en-US" sz="2400" b="1"/>
        </a:p>
      </xdr:txBody>
    </xdr:sp>
    <xdr:clientData/>
  </xdr:twoCellAnchor>
  <xdr:twoCellAnchor>
    <xdr:from>
      <xdr:col>3</xdr:col>
      <xdr:colOff>447675</xdr:colOff>
      <xdr:row>41</xdr:row>
      <xdr:rowOff>66675</xdr:rowOff>
    </xdr:from>
    <xdr:to>
      <xdr:col>8</xdr:col>
      <xdr:colOff>495300</xdr:colOff>
      <xdr:row>43</xdr:row>
      <xdr:rowOff>152400</xdr:rowOff>
    </xdr:to>
    <xdr:sp macro="" textlink="">
      <xdr:nvSpPr>
        <xdr:cNvPr id="17" name="Rectangle 16">
          <a:hlinkClick r:id="rId10"/>
        </xdr:cNvPr>
        <xdr:cNvSpPr/>
      </xdr:nvSpPr>
      <xdr:spPr>
        <a:xfrm>
          <a:off x="2276475" y="7877175"/>
          <a:ext cx="3095625" cy="4667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YOUTH DESIGNATED HITTER JERSEYS</a:t>
          </a:r>
          <a:endParaRPr lang="en-US" sz="2400" b="1"/>
        </a:p>
      </xdr:txBody>
    </xdr:sp>
    <xdr:clientData/>
  </xdr:twoCellAnchor>
  <xdr:twoCellAnchor>
    <xdr:from>
      <xdr:col>3</xdr:col>
      <xdr:colOff>447675</xdr:colOff>
      <xdr:row>44</xdr:row>
      <xdr:rowOff>57150</xdr:rowOff>
    </xdr:from>
    <xdr:to>
      <xdr:col>8</xdr:col>
      <xdr:colOff>485775</xdr:colOff>
      <xdr:row>46</xdr:row>
      <xdr:rowOff>180975</xdr:rowOff>
    </xdr:to>
    <xdr:sp macro="" textlink="">
      <xdr:nvSpPr>
        <xdr:cNvPr id="18" name="Rectangle 17">
          <a:hlinkClick r:id="rId11"/>
        </xdr:cNvPr>
        <xdr:cNvSpPr/>
      </xdr:nvSpPr>
      <xdr:spPr>
        <a:xfrm>
          <a:off x="2276475" y="8439150"/>
          <a:ext cx="3086100" cy="5048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YOUTH DESIGNATED HITTER PANTS</a:t>
          </a:r>
          <a:endParaRPr lang="en-US" sz="2400" b="1"/>
        </a:p>
      </xdr:txBody>
    </xdr:sp>
    <xdr:clientData/>
  </xdr:twoCellAnchor>
  <xdr:twoCellAnchor>
    <xdr:from>
      <xdr:col>10</xdr:col>
      <xdr:colOff>276225</xdr:colOff>
      <xdr:row>18</xdr:row>
      <xdr:rowOff>133350</xdr:rowOff>
    </xdr:from>
    <xdr:to>
      <xdr:col>14</xdr:col>
      <xdr:colOff>581025</xdr:colOff>
      <xdr:row>20</xdr:row>
      <xdr:rowOff>114300</xdr:rowOff>
    </xdr:to>
    <xdr:sp macro="" textlink="">
      <xdr:nvSpPr>
        <xdr:cNvPr id="19" name="Rectangle 12">
          <a:hlinkClick r:id="rId12"/>
        </xdr:cNvPr>
        <xdr:cNvSpPr/>
      </xdr:nvSpPr>
      <xdr:spPr>
        <a:xfrm>
          <a:off x="6372225" y="3562350"/>
          <a:ext cx="27432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MEN'S</a:t>
          </a:r>
          <a:r>
            <a:rPr lang="en-US" sz="1800" b="1" i="0" baseline="0">
              <a:solidFill>
                <a:schemeClr val="dk1"/>
              </a:solidFill>
              <a:effectLst/>
              <a:latin typeface="+mn-lt"/>
              <a:ea typeface="+mn-ea"/>
              <a:cs typeface="+mn-cs"/>
            </a:rPr>
            <a:t> JERSEYS (FILL INS)</a:t>
          </a:r>
          <a:endParaRPr lang="en-US" sz="3600" b="1"/>
        </a:p>
      </xdr:txBody>
    </xdr:sp>
    <xdr:clientData/>
  </xdr:twoCellAnchor>
  <xdr:twoCellAnchor>
    <xdr:from>
      <xdr:col>10</xdr:col>
      <xdr:colOff>276225</xdr:colOff>
      <xdr:row>21</xdr:row>
      <xdr:rowOff>38100</xdr:rowOff>
    </xdr:from>
    <xdr:to>
      <xdr:col>14</xdr:col>
      <xdr:colOff>581025</xdr:colOff>
      <xdr:row>23</xdr:row>
      <xdr:rowOff>19050</xdr:rowOff>
    </xdr:to>
    <xdr:sp macro="" textlink="">
      <xdr:nvSpPr>
        <xdr:cNvPr id="21" name="Rectangle 12">
          <a:hlinkClick r:id="rId13"/>
        </xdr:cNvPr>
        <xdr:cNvSpPr/>
      </xdr:nvSpPr>
      <xdr:spPr>
        <a:xfrm>
          <a:off x="6372225" y="4038600"/>
          <a:ext cx="27432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MEN'S PANTS (FILL</a:t>
          </a:r>
          <a:r>
            <a:rPr lang="en-US" sz="1800" b="1" i="0" baseline="0">
              <a:solidFill>
                <a:schemeClr val="dk1"/>
              </a:solidFill>
              <a:effectLst/>
              <a:latin typeface="+mn-lt"/>
              <a:ea typeface="+mn-ea"/>
              <a:cs typeface="+mn-cs"/>
            </a:rPr>
            <a:t> INS)</a:t>
          </a:r>
          <a:endParaRPr lang="en-US" sz="3600" b="1"/>
        </a:p>
      </xdr:txBody>
    </xdr:sp>
    <xdr:clientData/>
  </xdr:twoCellAnchor>
  <xdr:twoCellAnchor>
    <xdr:from>
      <xdr:col>10</xdr:col>
      <xdr:colOff>304800</xdr:colOff>
      <xdr:row>23</xdr:row>
      <xdr:rowOff>133350</xdr:rowOff>
    </xdr:from>
    <xdr:to>
      <xdr:col>14</xdr:col>
      <xdr:colOff>561975</xdr:colOff>
      <xdr:row>25</xdr:row>
      <xdr:rowOff>171450</xdr:rowOff>
    </xdr:to>
    <xdr:sp macro="" textlink="">
      <xdr:nvSpPr>
        <xdr:cNvPr id="22" name="Rectangle 12">
          <a:hlinkClick r:id="rId14"/>
        </xdr:cNvPr>
        <xdr:cNvSpPr/>
      </xdr:nvSpPr>
      <xdr:spPr>
        <a:xfrm>
          <a:off x="6400800" y="4514850"/>
          <a:ext cx="26955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200" b="1" i="0">
              <a:solidFill>
                <a:schemeClr val="dk1"/>
              </a:solidFill>
              <a:effectLst/>
              <a:latin typeface="+mn-lt"/>
              <a:ea typeface="+mn-ea"/>
              <a:cs typeface="+mn-cs"/>
            </a:rPr>
            <a:t>MEN'S SPRING</a:t>
          </a:r>
          <a:r>
            <a:rPr lang="en-US" sz="1200" b="1" i="0" baseline="0">
              <a:solidFill>
                <a:schemeClr val="dk1"/>
              </a:solidFill>
              <a:effectLst/>
              <a:latin typeface="+mn-lt"/>
              <a:ea typeface="+mn-ea"/>
              <a:cs typeface="+mn-cs"/>
            </a:rPr>
            <a:t> TRAINER</a:t>
          </a:r>
          <a:r>
            <a:rPr lang="en-US" sz="1200" b="1" i="0">
              <a:solidFill>
                <a:schemeClr val="dk1"/>
              </a:solidFill>
              <a:effectLst/>
              <a:latin typeface="+mn-lt"/>
              <a:ea typeface="+mn-ea"/>
              <a:cs typeface="+mn-cs"/>
            </a:rPr>
            <a:t> TOPS (FILL INS)</a:t>
          </a:r>
          <a:endParaRPr lang="en-US" sz="1200" b="1"/>
        </a:p>
      </xdr:txBody>
    </xdr:sp>
    <xdr:clientData/>
  </xdr:twoCellAnchor>
  <xdr:twoCellAnchor>
    <xdr:from>
      <xdr:col>10</xdr:col>
      <xdr:colOff>285750</xdr:colOff>
      <xdr:row>26</xdr:row>
      <xdr:rowOff>104775</xdr:rowOff>
    </xdr:from>
    <xdr:to>
      <xdr:col>14</xdr:col>
      <xdr:colOff>581025</xdr:colOff>
      <xdr:row>28</xdr:row>
      <xdr:rowOff>171450</xdr:rowOff>
    </xdr:to>
    <xdr:sp macro="" textlink="">
      <xdr:nvSpPr>
        <xdr:cNvPr id="23" name="Rectangle 12">
          <a:hlinkClick r:id="rId15"/>
        </xdr:cNvPr>
        <xdr:cNvSpPr/>
      </xdr:nvSpPr>
      <xdr:spPr>
        <a:xfrm>
          <a:off x="6381750" y="5057775"/>
          <a:ext cx="2733675" cy="4476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baseline="0">
              <a:solidFill>
                <a:schemeClr val="dk1"/>
              </a:solidFill>
              <a:effectLst/>
              <a:latin typeface="+mn-lt"/>
              <a:ea typeface="+mn-ea"/>
              <a:cs typeface="+mn-cs"/>
            </a:rPr>
            <a:t>YOUTH JERSEYS (FILL INS)</a:t>
          </a:r>
          <a:endParaRPr lang="en-US" sz="3600" b="1"/>
        </a:p>
      </xdr:txBody>
    </xdr:sp>
    <xdr:clientData/>
  </xdr:twoCellAnchor>
  <xdr:twoCellAnchor>
    <xdr:from>
      <xdr:col>10</xdr:col>
      <xdr:colOff>304800</xdr:colOff>
      <xdr:row>29</xdr:row>
      <xdr:rowOff>85725</xdr:rowOff>
    </xdr:from>
    <xdr:to>
      <xdr:col>14</xdr:col>
      <xdr:colOff>600075</xdr:colOff>
      <xdr:row>31</xdr:row>
      <xdr:rowOff>123825</xdr:rowOff>
    </xdr:to>
    <xdr:sp macro="" textlink="">
      <xdr:nvSpPr>
        <xdr:cNvPr id="25" name="Rectangle 12">
          <a:hlinkClick r:id="rId16"/>
        </xdr:cNvPr>
        <xdr:cNvSpPr/>
      </xdr:nvSpPr>
      <xdr:spPr>
        <a:xfrm>
          <a:off x="6400800" y="5610225"/>
          <a:ext cx="27336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PANTS </a:t>
          </a:r>
          <a:r>
            <a:rPr lang="en-US" sz="1800" b="1" i="0" baseline="0">
              <a:solidFill>
                <a:schemeClr val="dk1"/>
              </a:solidFill>
              <a:effectLst/>
              <a:latin typeface="+mn-lt"/>
              <a:ea typeface="+mn-ea"/>
              <a:cs typeface="+mn-cs"/>
            </a:rPr>
            <a:t>(FILL INS)</a:t>
          </a:r>
          <a:endParaRPr lang="en-US" sz="3600" b="1"/>
        </a:p>
      </xdr:txBody>
    </xdr:sp>
    <xdr:clientData/>
  </xdr:twoCellAnchor>
  <xdr:twoCellAnchor>
    <xdr:from>
      <xdr:col>3</xdr:col>
      <xdr:colOff>438150</xdr:colOff>
      <xdr:row>24</xdr:row>
      <xdr:rowOff>0</xdr:rowOff>
    </xdr:from>
    <xdr:to>
      <xdr:col>8</xdr:col>
      <xdr:colOff>457200</xdr:colOff>
      <xdr:row>26</xdr:row>
      <xdr:rowOff>28575</xdr:rowOff>
    </xdr:to>
    <xdr:sp macro="" textlink="">
      <xdr:nvSpPr>
        <xdr:cNvPr id="20" name="Rectangle 19">
          <a:hlinkClick r:id="rId17"/>
        </xdr:cNvPr>
        <xdr:cNvSpPr/>
      </xdr:nvSpPr>
      <xdr:spPr>
        <a:xfrm>
          <a:off x="2266950" y="4572000"/>
          <a:ext cx="30670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a:t>MISTREAK 2.0 SUBLIMATED</a:t>
          </a:r>
          <a:r>
            <a:rPr lang="en-US" sz="1400" b="1" baseline="0"/>
            <a:t> </a:t>
          </a:r>
          <a:r>
            <a:rPr lang="en-US" sz="1400" b="1"/>
            <a:t>JERSEY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xdr:row>
      <xdr:rowOff>85725</xdr:rowOff>
    </xdr:from>
    <xdr:to>
      <xdr:col>14</xdr:col>
      <xdr:colOff>676275</xdr:colOff>
      <xdr:row>6</xdr:row>
      <xdr:rowOff>114300</xdr:rowOff>
    </xdr:to>
    <xdr:grpSp>
      <xdr:nvGrpSpPr>
        <xdr:cNvPr id="2" name="Group 1"/>
        <xdr:cNvGrpSpPr/>
      </xdr:nvGrpSpPr>
      <xdr:grpSpPr>
        <a:xfrm>
          <a:off x="7334250" y="619125"/>
          <a:ext cx="1876425" cy="790575"/>
          <a:chOff x="9505950" y="3352800"/>
          <a:chExt cx="1733550" cy="666750"/>
        </a:xfrm>
      </xdr:grpSpPr>
      <xdr:grpSp>
        <xdr:nvGrpSpPr>
          <xdr:cNvPr id="3" name="Group 2"/>
          <xdr:cNvGrpSpPr/>
        </xdr:nvGrpSpPr>
        <xdr:grpSpPr>
          <a:xfrm>
            <a:off x="9505950" y="3352800"/>
            <a:ext cx="1733550" cy="666750"/>
            <a:chOff x="9515475" y="3352800"/>
            <a:chExt cx="1733550" cy="666750"/>
          </a:xfrm>
        </xdr:grpSpPr>
        <xdr:sp macro="" textlink="">
          <xdr:nvSpPr>
            <xdr:cNvPr id="5" name="TextBox 4"/>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6" name="Straight Arrow Connector 5"/>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3"/>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447675</xdr:colOff>
      <xdr:row>14</xdr:row>
      <xdr:rowOff>104775</xdr:rowOff>
    </xdr:from>
    <xdr:to>
      <xdr:col>8</xdr:col>
      <xdr:colOff>190500</xdr:colOff>
      <xdr:row>17</xdr:row>
      <xdr:rowOff>152400</xdr:rowOff>
    </xdr:to>
    <xdr:sp macro="" textlink="">
      <xdr:nvSpPr>
        <xdr:cNvPr id="7" name="TextBox 6"/>
        <xdr:cNvSpPr txBox="1"/>
      </xdr:nvSpPr>
      <xdr:spPr>
        <a:xfrm>
          <a:off x="4105275" y="29241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66675</xdr:colOff>
      <xdr:row>16</xdr:row>
      <xdr:rowOff>38100</xdr:rowOff>
    </xdr:from>
    <xdr:to>
      <xdr:col>6</xdr:col>
      <xdr:colOff>447675</xdr:colOff>
      <xdr:row>16</xdr:row>
      <xdr:rowOff>38100</xdr:rowOff>
    </xdr:to>
    <xdr:cxnSp macro="">
      <xdr:nvCxnSpPr>
        <xdr:cNvPr id="8" name="Straight Connector 7"/>
        <xdr:cNvCxnSpPr>
          <a:endCxn id="7" idx="1"/>
        </xdr:cNvCxnSpPr>
      </xdr:nvCxnSpPr>
      <xdr:spPr>
        <a:xfrm flipV="1">
          <a:off x="3724275" y="323850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66675</xdr:colOff>
      <xdr:row>16</xdr:row>
      <xdr:rowOff>38100</xdr:rowOff>
    </xdr:from>
    <xdr:to>
      <xdr:col>6</xdr:col>
      <xdr:colOff>66675</xdr:colOff>
      <xdr:row>19</xdr:row>
      <xdr:rowOff>0</xdr:rowOff>
    </xdr:to>
    <xdr:cxnSp macro="">
      <xdr:nvCxnSpPr>
        <xdr:cNvPr id="9" name="Straight Connector 8"/>
        <xdr:cNvCxnSpPr/>
      </xdr:nvCxnSpPr>
      <xdr:spPr>
        <a:xfrm>
          <a:off x="3724275" y="3238500"/>
          <a:ext cx="0" cy="5334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381000</xdr:colOff>
      <xdr:row>19</xdr:row>
      <xdr:rowOff>9525</xdr:rowOff>
    </xdr:from>
    <xdr:to>
      <xdr:col>6</xdr:col>
      <xdr:colOff>66675</xdr:colOff>
      <xdr:row>19</xdr:row>
      <xdr:rowOff>28575</xdr:rowOff>
    </xdr:to>
    <xdr:cxnSp macro="">
      <xdr:nvCxnSpPr>
        <xdr:cNvPr id="10" name="Straight Connector 9"/>
        <xdr:cNvCxnSpPr/>
      </xdr:nvCxnSpPr>
      <xdr:spPr>
        <a:xfrm flipH="1">
          <a:off x="2209800" y="3781425"/>
          <a:ext cx="1514475"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390525</xdr:colOff>
      <xdr:row>19</xdr:row>
      <xdr:rowOff>28575</xdr:rowOff>
    </xdr:from>
    <xdr:to>
      <xdr:col>3</xdr:col>
      <xdr:colOff>400050</xdr:colOff>
      <xdr:row>20</xdr:row>
      <xdr:rowOff>47625</xdr:rowOff>
    </xdr:to>
    <xdr:cxnSp macro="">
      <xdr:nvCxnSpPr>
        <xdr:cNvPr id="11" name="Straight Arrow Connector 10"/>
        <xdr:cNvCxnSpPr/>
      </xdr:nvCxnSpPr>
      <xdr:spPr>
        <a:xfrm flipH="1">
          <a:off x="2219325" y="380047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200025</xdr:colOff>
      <xdr:row>16</xdr:row>
      <xdr:rowOff>28575</xdr:rowOff>
    </xdr:from>
    <xdr:to>
      <xdr:col>8</xdr:col>
      <xdr:colOff>542925</xdr:colOff>
      <xdr:row>16</xdr:row>
      <xdr:rowOff>28575</xdr:rowOff>
    </xdr:to>
    <xdr:cxnSp macro="">
      <xdr:nvCxnSpPr>
        <xdr:cNvPr id="12" name="Straight Connector 11"/>
        <xdr:cNvCxnSpPr/>
      </xdr:nvCxnSpPr>
      <xdr:spPr>
        <a:xfrm flipH="1" flipV="1">
          <a:off x="5076825" y="322897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542925</xdr:colOff>
      <xdr:row>16</xdr:row>
      <xdr:rowOff>28575</xdr:rowOff>
    </xdr:from>
    <xdr:to>
      <xdr:col>8</xdr:col>
      <xdr:colOff>542925</xdr:colOff>
      <xdr:row>19</xdr:row>
      <xdr:rowOff>57150</xdr:rowOff>
    </xdr:to>
    <xdr:cxnSp macro="">
      <xdr:nvCxnSpPr>
        <xdr:cNvPr id="13" name="Straight Connector 12"/>
        <xdr:cNvCxnSpPr/>
      </xdr:nvCxnSpPr>
      <xdr:spPr>
        <a:xfrm flipH="1">
          <a:off x="5419725" y="322897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533400</xdr:colOff>
      <xdr:row>19</xdr:row>
      <xdr:rowOff>38100</xdr:rowOff>
    </xdr:from>
    <xdr:to>
      <xdr:col>9</xdr:col>
      <xdr:colOff>314325</xdr:colOff>
      <xdr:row>19</xdr:row>
      <xdr:rowOff>47625</xdr:rowOff>
    </xdr:to>
    <xdr:cxnSp macro="">
      <xdr:nvCxnSpPr>
        <xdr:cNvPr id="14" name="Straight Connector 13"/>
        <xdr:cNvCxnSpPr/>
      </xdr:nvCxnSpPr>
      <xdr:spPr>
        <a:xfrm flipV="1">
          <a:off x="5410200" y="3810000"/>
          <a:ext cx="3905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19</xdr:row>
      <xdr:rowOff>38100</xdr:rowOff>
    </xdr:from>
    <xdr:to>
      <xdr:col>9</xdr:col>
      <xdr:colOff>304800</xdr:colOff>
      <xdr:row>20</xdr:row>
      <xdr:rowOff>57150</xdr:rowOff>
    </xdr:to>
    <xdr:cxnSp macro="">
      <xdr:nvCxnSpPr>
        <xdr:cNvPr id="15" name="Straight Arrow Connector 14"/>
        <xdr:cNvCxnSpPr/>
      </xdr:nvCxnSpPr>
      <xdr:spPr>
        <a:xfrm>
          <a:off x="5791200" y="3810000"/>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228600</xdr:colOff>
      <xdr:row>0</xdr:row>
      <xdr:rowOff>0</xdr:rowOff>
    </xdr:from>
    <xdr:to>
      <xdr:col>1</xdr:col>
      <xdr:colOff>552450</xdr:colOff>
      <xdr:row>1</xdr:row>
      <xdr:rowOff>47625</xdr:rowOff>
    </xdr:to>
    <xdr:pic>
      <xdr:nvPicPr>
        <xdr:cNvPr id="16"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0"/>
          <a:ext cx="933450" cy="390525"/>
        </a:xfrm>
        <a:prstGeom prst="rect">
          <a:avLst/>
        </a:prstGeom>
        <a:ln>
          <a:noFill/>
        </a:ln>
      </xdr:spPr>
    </xdr:pic>
    <xdr:clientData/>
  </xdr:twoCellAnchor>
  <xdr:twoCellAnchor>
    <xdr:from>
      <xdr:col>15</xdr:col>
      <xdr:colOff>552450</xdr:colOff>
      <xdr:row>3</xdr:row>
      <xdr:rowOff>0</xdr:rowOff>
    </xdr:from>
    <xdr:to>
      <xdr:col>18</xdr:col>
      <xdr:colOff>0</xdr:colOff>
      <xdr:row>4</xdr:row>
      <xdr:rowOff>76200</xdr:rowOff>
    </xdr:to>
    <xdr:sp macro="" textlink="">
      <xdr:nvSpPr>
        <xdr:cNvPr id="26" name="Rectangle 25">
          <a:hlinkClick r:id="rId2"/>
        </xdr:cNvPr>
        <xdr:cNvSpPr/>
      </xdr:nvSpPr>
      <xdr:spPr>
        <a:xfrm>
          <a:off x="10010775" y="7239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542925</xdr:colOff>
      <xdr:row>1</xdr:row>
      <xdr:rowOff>114300</xdr:rowOff>
    </xdr:from>
    <xdr:to>
      <xdr:col>17</xdr:col>
      <xdr:colOff>600075</xdr:colOff>
      <xdr:row>2</xdr:row>
      <xdr:rowOff>133350</xdr:rowOff>
    </xdr:to>
    <xdr:sp macro="" textlink="">
      <xdr:nvSpPr>
        <xdr:cNvPr id="34" name="Rectangle 16">
          <a:hlinkClick r:id="rId3"/>
        </xdr:cNvPr>
        <xdr:cNvSpPr/>
      </xdr:nvSpPr>
      <xdr:spPr>
        <a:xfrm rot="10800000" flipV="1">
          <a:off x="10001250" y="45720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552450</xdr:colOff>
      <xdr:row>12</xdr:row>
      <xdr:rowOff>171450</xdr:rowOff>
    </xdr:from>
    <xdr:to>
      <xdr:col>18</xdr:col>
      <xdr:colOff>28575</xdr:colOff>
      <xdr:row>14</xdr:row>
      <xdr:rowOff>66675</xdr:rowOff>
    </xdr:to>
    <xdr:sp macro="" textlink="">
      <xdr:nvSpPr>
        <xdr:cNvPr id="36" name="Rectangle 27">
          <a:hlinkClick r:id="rId4"/>
        </xdr:cNvPr>
        <xdr:cNvSpPr/>
      </xdr:nvSpPr>
      <xdr:spPr>
        <a:xfrm>
          <a:off x="10010775" y="26098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571500</xdr:colOff>
      <xdr:row>4</xdr:row>
      <xdr:rowOff>133350</xdr:rowOff>
    </xdr:from>
    <xdr:to>
      <xdr:col>18</xdr:col>
      <xdr:colOff>0</xdr:colOff>
      <xdr:row>6</xdr:row>
      <xdr:rowOff>66675</xdr:rowOff>
    </xdr:to>
    <xdr:sp macro="" textlink="">
      <xdr:nvSpPr>
        <xdr:cNvPr id="37" name="Rectangle 40">
          <a:hlinkClick r:id="rId5"/>
        </xdr:cNvPr>
        <xdr:cNvSpPr/>
      </xdr:nvSpPr>
      <xdr:spPr>
        <a:xfrm>
          <a:off x="10029825" y="104775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590550</xdr:colOff>
      <xdr:row>30</xdr:row>
      <xdr:rowOff>114300</xdr:rowOff>
    </xdr:from>
    <xdr:to>
      <xdr:col>18</xdr:col>
      <xdr:colOff>57150</xdr:colOff>
      <xdr:row>32</xdr:row>
      <xdr:rowOff>47625</xdr:rowOff>
    </xdr:to>
    <xdr:sp macro="" textlink="">
      <xdr:nvSpPr>
        <xdr:cNvPr id="38" name="Rectangle 41">
          <a:hlinkClick r:id="rId6"/>
        </xdr:cNvPr>
        <xdr:cNvSpPr/>
      </xdr:nvSpPr>
      <xdr:spPr>
        <a:xfrm>
          <a:off x="10048875" y="59817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571500</xdr:colOff>
      <xdr:row>14</xdr:row>
      <xdr:rowOff>133350</xdr:rowOff>
    </xdr:from>
    <xdr:to>
      <xdr:col>18</xdr:col>
      <xdr:colOff>19050</xdr:colOff>
      <xdr:row>16</xdr:row>
      <xdr:rowOff>19050</xdr:rowOff>
    </xdr:to>
    <xdr:sp macro="" textlink="">
      <xdr:nvSpPr>
        <xdr:cNvPr id="39" name="Rectangle 42">
          <a:hlinkClick r:id="rId7"/>
        </xdr:cNvPr>
        <xdr:cNvSpPr/>
      </xdr:nvSpPr>
      <xdr:spPr>
        <a:xfrm>
          <a:off x="10029825" y="29527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561975</xdr:colOff>
      <xdr:row>16</xdr:row>
      <xdr:rowOff>85725</xdr:rowOff>
    </xdr:from>
    <xdr:to>
      <xdr:col>18</xdr:col>
      <xdr:colOff>9525</xdr:colOff>
      <xdr:row>17</xdr:row>
      <xdr:rowOff>161925</xdr:rowOff>
    </xdr:to>
    <xdr:sp macro="" textlink="">
      <xdr:nvSpPr>
        <xdr:cNvPr id="40" name="Rectangle 43">
          <a:hlinkClick r:id="rId8"/>
        </xdr:cNvPr>
        <xdr:cNvSpPr/>
      </xdr:nvSpPr>
      <xdr:spPr>
        <a:xfrm>
          <a:off x="10020300" y="3286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552450</xdr:colOff>
      <xdr:row>9</xdr:row>
      <xdr:rowOff>19050</xdr:rowOff>
    </xdr:from>
    <xdr:to>
      <xdr:col>18</xdr:col>
      <xdr:colOff>28575</xdr:colOff>
      <xdr:row>10</xdr:row>
      <xdr:rowOff>123825</xdr:rowOff>
    </xdr:to>
    <xdr:sp macro="" textlink="">
      <xdr:nvSpPr>
        <xdr:cNvPr id="41" name="Rectangle 44">
          <a:hlinkClick r:id="rId9"/>
        </xdr:cNvPr>
        <xdr:cNvSpPr/>
      </xdr:nvSpPr>
      <xdr:spPr>
        <a:xfrm>
          <a:off x="10010775" y="18859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561975</xdr:colOff>
      <xdr:row>10</xdr:row>
      <xdr:rowOff>171450</xdr:rowOff>
    </xdr:from>
    <xdr:to>
      <xdr:col>18</xdr:col>
      <xdr:colOff>28575</xdr:colOff>
      <xdr:row>12</xdr:row>
      <xdr:rowOff>85725</xdr:rowOff>
    </xdr:to>
    <xdr:sp macro="" textlink="">
      <xdr:nvSpPr>
        <xdr:cNvPr id="42" name="Rectangle 45">
          <a:hlinkClick r:id="rId10"/>
        </xdr:cNvPr>
        <xdr:cNvSpPr/>
      </xdr:nvSpPr>
      <xdr:spPr>
        <a:xfrm>
          <a:off x="10020300" y="22288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590550</xdr:colOff>
      <xdr:row>18</xdr:row>
      <xdr:rowOff>76200</xdr:rowOff>
    </xdr:from>
    <xdr:to>
      <xdr:col>18</xdr:col>
      <xdr:colOff>28575</xdr:colOff>
      <xdr:row>20</xdr:row>
      <xdr:rowOff>57150</xdr:rowOff>
    </xdr:to>
    <xdr:sp macro="" textlink="">
      <xdr:nvSpPr>
        <xdr:cNvPr id="44" name="Rectangle 47">
          <a:hlinkClick r:id="rId11"/>
        </xdr:cNvPr>
        <xdr:cNvSpPr/>
      </xdr:nvSpPr>
      <xdr:spPr>
        <a:xfrm>
          <a:off x="10048875" y="36576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600075</xdr:colOff>
      <xdr:row>22</xdr:row>
      <xdr:rowOff>171450</xdr:rowOff>
    </xdr:from>
    <xdr:to>
      <xdr:col>18</xdr:col>
      <xdr:colOff>38100</xdr:colOff>
      <xdr:row>24</xdr:row>
      <xdr:rowOff>104775</xdr:rowOff>
    </xdr:to>
    <xdr:sp macro="" textlink="">
      <xdr:nvSpPr>
        <xdr:cNvPr id="45" name="Rectangle 12">
          <a:hlinkClick r:id="rId12"/>
        </xdr:cNvPr>
        <xdr:cNvSpPr/>
      </xdr:nvSpPr>
      <xdr:spPr>
        <a:xfrm>
          <a:off x="10058400" y="45148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590550</xdr:colOff>
      <xdr:row>24</xdr:row>
      <xdr:rowOff>180975</xdr:rowOff>
    </xdr:from>
    <xdr:to>
      <xdr:col>18</xdr:col>
      <xdr:colOff>47625</xdr:colOff>
      <xdr:row>26</xdr:row>
      <xdr:rowOff>66675</xdr:rowOff>
    </xdr:to>
    <xdr:sp macro="" textlink="">
      <xdr:nvSpPr>
        <xdr:cNvPr id="46" name="Rectangle 12">
          <a:hlinkClick r:id="rId13"/>
        </xdr:cNvPr>
        <xdr:cNvSpPr/>
      </xdr:nvSpPr>
      <xdr:spPr>
        <a:xfrm>
          <a:off x="10048875" y="49053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581025</xdr:colOff>
      <xdr:row>20</xdr:row>
      <xdr:rowOff>123825</xdr:rowOff>
    </xdr:from>
    <xdr:to>
      <xdr:col>18</xdr:col>
      <xdr:colOff>28575</xdr:colOff>
      <xdr:row>22</xdr:row>
      <xdr:rowOff>104775</xdr:rowOff>
    </xdr:to>
    <xdr:sp macro="" textlink="">
      <xdr:nvSpPr>
        <xdr:cNvPr id="47" name="Rectangle 12">
          <a:hlinkClick r:id="rId14"/>
        </xdr:cNvPr>
        <xdr:cNvSpPr/>
      </xdr:nvSpPr>
      <xdr:spPr>
        <a:xfrm>
          <a:off x="10039350" y="40862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581025</xdr:colOff>
      <xdr:row>26</xdr:row>
      <xdr:rowOff>133350</xdr:rowOff>
    </xdr:from>
    <xdr:to>
      <xdr:col>18</xdr:col>
      <xdr:colOff>57150</xdr:colOff>
      <xdr:row>28</xdr:row>
      <xdr:rowOff>47625</xdr:rowOff>
    </xdr:to>
    <xdr:sp macro="" textlink="">
      <xdr:nvSpPr>
        <xdr:cNvPr id="48" name="Rectangle 12">
          <a:hlinkClick r:id="rId15"/>
        </xdr:cNvPr>
        <xdr:cNvSpPr/>
      </xdr:nvSpPr>
      <xdr:spPr>
        <a:xfrm>
          <a:off x="10039350" y="52387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590550</xdr:colOff>
      <xdr:row>28</xdr:row>
      <xdr:rowOff>104775</xdr:rowOff>
    </xdr:from>
    <xdr:to>
      <xdr:col>18</xdr:col>
      <xdr:colOff>57150</xdr:colOff>
      <xdr:row>30</xdr:row>
      <xdr:rowOff>9525</xdr:rowOff>
    </xdr:to>
    <xdr:sp macro="" textlink="">
      <xdr:nvSpPr>
        <xdr:cNvPr id="49" name="Rectangle 12">
          <a:hlinkClick r:id="rId16"/>
        </xdr:cNvPr>
        <xdr:cNvSpPr/>
      </xdr:nvSpPr>
      <xdr:spPr>
        <a:xfrm>
          <a:off x="10048875" y="55911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552450</xdr:colOff>
      <xdr:row>6</xdr:row>
      <xdr:rowOff>114300</xdr:rowOff>
    </xdr:from>
    <xdr:to>
      <xdr:col>18</xdr:col>
      <xdr:colOff>19050</xdr:colOff>
      <xdr:row>8</xdr:row>
      <xdr:rowOff>142875</xdr:rowOff>
    </xdr:to>
    <xdr:sp macro="" textlink="">
      <xdr:nvSpPr>
        <xdr:cNvPr id="32" name="Rectangle 31">
          <a:hlinkClick r:id="rId17"/>
        </xdr:cNvPr>
        <xdr:cNvSpPr/>
      </xdr:nvSpPr>
      <xdr:spPr>
        <a:xfrm>
          <a:off x="10010775" y="14097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76200</xdr:rowOff>
    </xdr:from>
    <xdr:to>
      <xdr:col>15</xdr:col>
      <xdr:colOff>57150</xdr:colOff>
      <xdr:row>6</xdr:row>
      <xdr:rowOff>104775</xdr:rowOff>
    </xdr:to>
    <xdr:grpSp>
      <xdr:nvGrpSpPr>
        <xdr:cNvPr id="2" name="Group 1"/>
        <xdr:cNvGrpSpPr/>
      </xdr:nvGrpSpPr>
      <xdr:grpSpPr>
        <a:xfrm>
          <a:off x="8267700" y="609600"/>
          <a:ext cx="2190750" cy="790575"/>
          <a:chOff x="9505950" y="3352800"/>
          <a:chExt cx="1733550" cy="666750"/>
        </a:xfrm>
      </xdr:grpSpPr>
      <xdr:grpSp>
        <xdr:nvGrpSpPr>
          <xdr:cNvPr id="3" name="Group 2"/>
          <xdr:cNvGrpSpPr/>
        </xdr:nvGrpSpPr>
        <xdr:grpSpPr>
          <a:xfrm>
            <a:off x="9505950" y="3352800"/>
            <a:ext cx="1733550" cy="666750"/>
            <a:chOff x="9515475" y="3352800"/>
            <a:chExt cx="1733550" cy="666750"/>
          </a:xfrm>
        </xdr:grpSpPr>
        <xdr:sp macro="" textlink="">
          <xdr:nvSpPr>
            <xdr:cNvPr id="5" name="TextBox 4"/>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6" name="Straight Arrow Connector 5"/>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3"/>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114300</xdr:colOff>
      <xdr:row>0</xdr:row>
      <xdr:rowOff>0</xdr:rowOff>
    </xdr:from>
    <xdr:to>
      <xdr:col>1</xdr:col>
      <xdr:colOff>438150</xdr:colOff>
      <xdr:row>1</xdr:row>
      <xdr:rowOff>47625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0"/>
          <a:ext cx="933450" cy="390525"/>
        </a:xfrm>
        <a:prstGeom prst="rect">
          <a:avLst/>
        </a:prstGeom>
        <a:ln>
          <a:noFill/>
        </a:ln>
      </xdr:spPr>
    </xdr:pic>
    <xdr:clientData/>
  </xdr:twoCellAnchor>
  <xdr:twoCellAnchor>
    <xdr:from>
      <xdr:col>15</xdr:col>
      <xdr:colOff>571500</xdr:colOff>
      <xdr:row>2</xdr:row>
      <xdr:rowOff>114300</xdr:rowOff>
    </xdr:from>
    <xdr:to>
      <xdr:col>18</xdr:col>
      <xdr:colOff>476250</xdr:colOff>
      <xdr:row>4</xdr:row>
      <xdr:rowOff>19050</xdr:rowOff>
    </xdr:to>
    <xdr:sp macro="" textlink="">
      <xdr:nvSpPr>
        <xdr:cNvPr id="17" name="Rectangle 16">
          <a:hlinkClick r:id="rId2"/>
        </xdr:cNvPr>
        <xdr:cNvSpPr/>
      </xdr:nvSpPr>
      <xdr:spPr>
        <a:xfrm>
          <a:off x="10972800" y="647700"/>
          <a:ext cx="164782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561975</xdr:colOff>
      <xdr:row>1</xdr:row>
      <xdr:rowOff>66675</xdr:rowOff>
    </xdr:from>
    <xdr:to>
      <xdr:col>18</xdr:col>
      <xdr:colOff>457200</xdr:colOff>
      <xdr:row>2</xdr:row>
      <xdr:rowOff>66675</xdr:rowOff>
    </xdr:to>
    <xdr:sp macro="" textlink="">
      <xdr:nvSpPr>
        <xdr:cNvPr id="41" name="Rectangle 16">
          <a:hlinkClick r:id="rId3"/>
        </xdr:cNvPr>
        <xdr:cNvSpPr/>
      </xdr:nvSpPr>
      <xdr:spPr>
        <a:xfrm rot="10800000" flipV="1">
          <a:off x="10963275" y="40957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561975</xdr:colOff>
      <xdr:row>12</xdr:row>
      <xdr:rowOff>123825</xdr:rowOff>
    </xdr:from>
    <xdr:to>
      <xdr:col>19</xdr:col>
      <xdr:colOff>9525</xdr:colOff>
      <xdr:row>14</xdr:row>
      <xdr:rowOff>19050</xdr:rowOff>
    </xdr:to>
    <xdr:sp macro="" textlink="">
      <xdr:nvSpPr>
        <xdr:cNvPr id="42" name="Rectangle 27">
          <a:hlinkClick r:id="rId4"/>
        </xdr:cNvPr>
        <xdr:cNvSpPr/>
      </xdr:nvSpPr>
      <xdr:spPr>
        <a:xfrm>
          <a:off x="10963275" y="25622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571500</xdr:colOff>
      <xdr:row>4</xdr:row>
      <xdr:rowOff>76200</xdr:rowOff>
    </xdr:from>
    <xdr:to>
      <xdr:col>18</xdr:col>
      <xdr:colOff>485775</xdr:colOff>
      <xdr:row>6</xdr:row>
      <xdr:rowOff>9525</xdr:rowOff>
    </xdr:to>
    <xdr:sp macro="" textlink="">
      <xdr:nvSpPr>
        <xdr:cNvPr id="43" name="Rectangle 40">
          <a:hlinkClick r:id="rId5"/>
        </xdr:cNvPr>
        <xdr:cNvSpPr/>
      </xdr:nvSpPr>
      <xdr:spPr>
        <a:xfrm>
          <a:off x="10972800" y="99060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590550</xdr:colOff>
      <xdr:row>30</xdr:row>
      <xdr:rowOff>9525</xdr:rowOff>
    </xdr:from>
    <xdr:to>
      <xdr:col>19</xdr:col>
      <xdr:colOff>28575</xdr:colOff>
      <xdr:row>31</xdr:row>
      <xdr:rowOff>133350</xdr:rowOff>
    </xdr:to>
    <xdr:sp macro="" textlink="">
      <xdr:nvSpPr>
        <xdr:cNvPr id="44" name="Rectangle 41">
          <a:hlinkClick r:id="rId6"/>
        </xdr:cNvPr>
        <xdr:cNvSpPr/>
      </xdr:nvSpPr>
      <xdr:spPr>
        <a:xfrm>
          <a:off x="10991850" y="58769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581025</xdr:colOff>
      <xdr:row>14</xdr:row>
      <xdr:rowOff>85725</xdr:rowOff>
    </xdr:from>
    <xdr:to>
      <xdr:col>18</xdr:col>
      <xdr:colOff>514350</xdr:colOff>
      <xdr:row>15</xdr:row>
      <xdr:rowOff>161925</xdr:rowOff>
    </xdr:to>
    <xdr:sp macro="" textlink="">
      <xdr:nvSpPr>
        <xdr:cNvPr id="45" name="Rectangle 42">
          <a:hlinkClick r:id="rId7"/>
        </xdr:cNvPr>
        <xdr:cNvSpPr/>
      </xdr:nvSpPr>
      <xdr:spPr>
        <a:xfrm>
          <a:off x="10982325" y="2905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571500</xdr:colOff>
      <xdr:row>16</xdr:row>
      <xdr:rowOff>38100</xdr:rowOff>
    </xdr:from>
    <xdr:to>
      <xdr:col>18</xdr:col>
      <xdr:colOff>504825</xdr:colOff>
      <xdr:row>17</xdr:row>
      <xdr:rowOff>114300</xdr:rowOff>
    </xdr:to>
    <xdr:sp macro="" textlink="">
      <xdr:nvSpPr>
        <xdr:cNvPr id="46" name="Rectangle 43">
          <a:hlinkClick r:id="rId8"/>
        </xdr:cNvPr>
        <xdr:cNvSpPr/>
      </xdr:nvSpPr>
      <xdr:spPr>
        <a:xfrm>
          <a:off x="10972800" y="32385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561975</xdr:colOff>
      <xdr:row>8</xdr:row>
      <xdr:rowOff>161925</xdr:rowOff>
    </xdr:from>
    <xdr:to>
      <xdr:col>19</xdr:col>
      <xdr:colOff>9525</xdr:colOff>
      <xdr:row>10</xdr:row>
      <xdr:rowOff>76200</xdr:rowOff>
    </xdr:to>
    <xdr:sp macro="" textlink="">
      <xdr:nvSpPr>
        <xdr:cNvPr id="47" name="Rectangle 44">
          <a:hlinkClick r:id="rId9"/>
        </xdr:cNvPr>
        <xdr:cNvSpPr/>
      </xdr:nvSpPr>
      <xdr:spPr>
        <a:xfrm>
          <a:off x="10963275" y="18383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571500</xdr:colOff>
      <xdr:row>10</xdr:row>
      <xdr:rowOff>123825</xdr:rowOff>
    </xdr:from>
    <xdr:to>
      <xdr:col>19</xdr:col>
      <xdr:colOff>9525</xdr:colOff>
      <xdr:row>12</xdr:row>
      <xdr:rowOff>38100</xdr:rowOff>
    </xdr:to>
    <xdr:sp macro="" textlink="">
      <xdr:nvSpPr>
        <xdr:cNvPr id="48" name="Rectangle 45">
          <a:hlinkClick r:id="rId10"/>
        </xdr:cNvPr>
        <xdr:cNvSpPr/>
      </xdr:nvSpPr>
      <xdr:spPr>
        <a:xfrm>
          <a:off x="10972800" y="21812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590550</xdr:colOff>
      <xdr:row>17</xdr:row>
      <xdr:rowOff>180975</xdr:rowOff>
    </xdr:from>
    <xdr:to>
      <xdr:col>19</xdr:col>
      <xdr:colOff>0</xdr:colOff>
      <xdr:row>19</xdr:row>
      <xdr:rowOff>142875</xdr:rowOff>
    </xdr:to>
    <xdr:sp macro="" textlink="">
      <xdr:nvSpPr>
        <xdr:cNvPr id="49" name="Rectangle 46">
          <a:hlinkClick r:id="rId11"/>
        </xdr:cNvPr>
        <xdr:cNvSpPr/>
      </xdr:nvSpPr>
      <xdr:spPr>
        <a:xfrm>
          <a:off x="10991850" y="357187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600075</xdr:colOff>
      <xdr:row>22</xdr:row>
      <xdr:rowOff>66675</xdr:rowOff>
    </xdr:from>
    <xdr:to>
      <xdr:col>19</xdr:col>
      <xdr:colOff>9525</xdr:colOff>
      <xdr:row>23</xdr:row>
      <xdr:rowOff>190500</xdr:rowOff>
    </xdr:to>
    <xdr:sp macro="" textlink="">
      <xdr:nvSpPr>
        <xdr:cNvPr id="51" name="Rectangle 12">
          <a:hlinkClick r:id="rId12"/>
        </xdr:cNvPr>
        <xdr:cNvSpPr/>
      </xdr:nvSpPr>
      <xdr:spPr>
        <a:xfrm>
          <a:off x="11001375" y="441007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590550</xdr:colOff>
      <xdr:row>24</xdr:row>
      <xdr:rowOff>76200</xdr:rowOff>
    </xdr:from>
    <xdr:to>
      <xdr:col>19</xdr:col>
      <xdr:colOff>19050</xdr:colOff>
      <xdr:row>25</xdr:row>
      <xdr:rowOff>152400</xdr:rowOff>
    </xdr:to>
    <xdr:sp macro="" textlink="">
      <xdr:nvSpPr>
        <xdr:cNvPr id="52" name="Rectangle 12">
          <a:hlinkClick r:id="rId13"/>
        </xdr:cNvPr>
        <xdr:cNvSpPr/>
      </xdr:nvSpPr>
      <xdr:spPr>
        <a:xfrm>
          <a:off x="10991850" y="48006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581025</xdr:colOff>
      <xdr:row>20</xdr:row>
      <xdr:rowOff>19050</xdr:rowOff>
    </xdr:from>
    <xdr:to>
      <xdr:col>18</xdr:col>
      <xdr:colOff>514350</xdr:colOff>
      <xdr:row>21</xdr:row>
      <xdr:rowOff>190500</xdr:rowOff>
    </xdr:to>
    <xdr:sp macro="" textlink="">
      <xdr:nvSpPr>
        <xdr:cNvPr id="53" name="Rectangle 12">
          <a:hlinkClick r:id="rId14"/>
        </xdr:cNvPr>
        <xdr:cNvSpPr/>
      </xdr:nvSpPr>
      <xdr:spPr>
        <a:xfrm>
          <a:off x="10982325" y="398145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i="0">
              <a:solidFill>
                <a:schemeClr val="dk1"/>
              </a:solidFill>
              <a:effectLst/>
              <a:latin typeface="+mn-lt"/>
              <a:ea typeface="+mn-ea"/>
              <a:cs typeface="+mn-cs"/>
            </a:rPr>
            <a:t>MEN'S SPRING</a:t>
          </a:r>
          <a:r>
            <a:rPr lang="en-US" sz="9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900" b="1"/>
        </a:p>
      </xdr:txBody>
    </xdr:sp>
    <xdr:clientData/>
  </xdr:twoCellAnchor>
  <xdr:twoCellAnchor>
    <xdr:from>
      <xdr:col>15</xdr:col>
      <xdr:colOff>581025</xdr:colOff>
      <xdr:row>26</xdr:row>
      <xdr:rowOff>28575</xdr:rowOff>
    </xdr:from>
    <xdr:to>
      <xdr:col>19</xdr:col>
      <xdr:colOff>28575</xdr:colOff>
      <xdr:row>27</xdr:row>
      <xdr:rowOff>133350</xdr:rowOff>
    </xdr:to>
    <xdr:sp macro="" textlink="">
      <xdr:nvSpPr>
        <xdr:cNvPr id="54" name="Rectangle 12">
          <a:hlinkClick r:id="rId15"/>
        </xdr:cNvPr>
        <xdr:cNvSpPr/>
      </xdr:nvSpPr>
      <xdr:spPr>
        <a:xfrm>
          <a:off x="10982325" y="51339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590550</xdr:colOff>
      <xdr:row>28</xdr:row>
      <xdr:rowOff>0</xdr:rowOff>
    </xdr:from>
    <xdr:to>
      <xdr:col>19</xdr:col>
      <xdr:colOff>28575</xdr:colOff>
      <xdr:row>29</xdr:row>
      <xdr:rowOff>95250</xdr:rowOff>
    </xdr:to>
    <xdr:sp macro="" textlink="">
      <xdr:nvSpPr>
        <xdr:cNvPr id="55" name="Rectangle 12">
          <a:hlinkClick r:id="rId16"/>
        </xdr:cNvPr>
        <xdr:cNvSpPr/>
      </xdr:nvSpPr>
      <xdr:spPr>
        <a:xfrm>
          <a:off x="10991850" y="54864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552450</xdr:colOff>
      <xdr:row>6</xdr:row>
      <xdr:rowOff>66675</xdr:rowOff>
    </xdr:from>
    <xdr:to>
      <xdr:col>18</xdr:col>
      <xdr:colOff>504825</xdr:colOff>
      <xdr:row>8</xdr:row>
      <xdr:rowOff>95250</xdr:rowOff>
    </xdr:to>
    <xdr:sp macro="" textlink="">
      <xdr:nvSpPr>
        <xdr:cNvPr id="23" name="Rectangle 22">
          <a:hlinkClick r:id="rId17"/>
        </xdr:cNvPr>
        <xdr:cNvSpPr/>
      </xdr:nvSpPr>
      <xdr:spPr>
        <a:xfrm>
          <a:off x="10953750" y="13620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171450</xdr:rowOff>
    </xdr:from>
    <xdr:to>
      <xdr:col>14</xdr:col>
      <xdr:colOff>647700</xdr:colOff>
      <xdr:row>6</xdr:row>
      <xdr:rowOff>123825</xdr:rowOff>
    </xdr:to>
    <xdr:grpSp>
      <xdr:nvGrpSpPr>
        <xdr:cNvPr id="8" name="Group 7"/>
        <xdr:cNvGrpSpPr/>
      </xdr:nvGrpSpPr>
      <xdr:grpSpPr>
        <a:xfrm>
          <a:off x="7315200" y="361950"/>
          <a:ext cx="1866900" cy="904875"/>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rPr>
              <a:t>PLEASE CLICK TO SEE DROP DOWN LIST AND SELECT JERSEY INFORMATION</a:t>
            </a: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352425</xdr:colOff>
      <xdr:row>1</xdr:row>
      <xdr:rowOff>85725</xdr:rowOff>
    </xdr:from>
    <xdr:to>
      <xdr:col>17</xdr:col>
      <xdr:colOff>409575</xdr:colOff>
      <xdr:row>2</xdr:row>
      <xdr:rowOff>85725</xdr:rowOff>
    </xdr:to>
    <xdr:sp macro="" textlink="">
      <xdr:nvSpPr>
        <xdr:cNvPr id="27" name="Rectangle 16">
          <a:hlinkClick r:id="rId1"/>
        </xdr:cNvPr>
        <xdr:cNvSpPr/>
      </xdr:nvSpPr>
      <xdr:spPr>
        <a:xfrm rot="10800000" flipV="1">
          <a:off x="9982200" y="27622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342900</xdr:colOff>
      <xdr:row>12</xdr:row>
      <xdr:rowOff>28575</xdr:rowOff>
    </xdr:from>
    <xdr:to>
      <xdr:col>17</xdr:col>
      <xdr:colOff>466725</xdr:colOff>
      <xdr:row>13</xdr:row>
      <xdr:rowOff>114300</xdr:rowOff>
    </xdr:to>
    <xdr:sp macro="" textlink="">
      <xdr:nvSpPr>
        <xdr:cNvPr id="28" name="Rectangle 27">
          <a:hlinkClick r:id="rId2"/>
        </xdr:cNvPr>
        <xdr:cNvSpPr/>
      </xdr:nvSpPr>
      <xdr:spPr>
        <a:xfrm>
          <a:off x="9972675" y="23145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361950</xdr:colOff>
      <xdr:row>4</xdr:row>
      <xdr:rowOff>47625</xdr:rowOff>
    </xdr:from>
    <xdr:to>
      <xdr:col>17</xdr:col>
      <xdr:colOff>438150</xdr:colOff>
      <xdr:row>5</xdr:row>
      <xdr:rowOff>133350</xdr:rowOff>
    </xdr:to>
    <xdr:sp macro="" textlink="">
      <xdr:nvSpPr>
        <xdr:cNvPr id="29" name="Rectangle 40">
          <a:hlinkClick r:id="rId3"/>
        </xdr:cNvPr>
        <xdr:cNvSpPr/>
      </xdr:nvSpPr>
      <xdr:spPr>
        <a:xfrm>
          <a:off x="9991725" y="809625"/>
          <a:ext cx="16573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381000</xdr:colOff>
      <xdr:row>29</xdr:row>
      <xdr:rowOff>19050</xdr:rowOff>
    </xdr:from>
    <xdr:to>
      <xdr:col>17</xdr:col>
      <xdr:colOff>495300</xdr:colOff>
      <xdr:row>30</xdr:row>
      <xdr:rowOff>95250</xdr:rowOff>
    </xdr:to>
    <xdr:sp macro="" textlink="">
      <xdr:nvSpPr>
        <xdr:cNvPr id="30" name="Rectangle 41">
          <a:hlinkClick r:id="rId4"/>
        </xdr:cNvPr>
        <xdr:cNvSpPr/>
      </xdr:nvSpPr>
      <xdr:spPr>
        <a:xfrm>
          <a:off x="10010775" y="55435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361950</xdr:colOff>
      <xdr:row>13</xdr:row>
      <xdr:rowOff>180975</xdr:rowOff>
    </xdr:from>
    <xdr:to>
      <xdr:col>17</xdr:col>
      <xdr:colOff>457200</xdr:colOff>
      <xdr:row>15</xdr:row>
      <xdr:rowOff>66675</xdr:rowOff>
    </xdr:to>
    <xdr:sp macro="" textlink="">
      <xdr:nvSpPr>
        <xdr:cNvPr id="31" name="Rectangle 42">
          <a:hlinkClick r:id="rId5"/>
        </xdr:cNvPr>
        <xdr:cNvSpPr/>
      </xdr:nvSpPr>
      <xdr:spPr>
        <a:xfrm>
          <a:off x="9991725" y="26574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352425</xdr:colOff>
      <xdr:row>15</xdr:row>
      <xdr:rowOff>133350</xdr:rowOff>
    </xdr:from>
    <xdr:to>
      <xdr:col>17</xdr:col>
      <xdr:colOff>447675</xdr:colOff>
      <xdr:row>17</xdr:row>
      <xdr:rowOff>19050</xdr:rowOff>
    </xdr:to>
    <xdr:sp macro="" textlink="">
      <xdr:nvSpPr>
        <xdr:cNvPr id="32" name="Rectangle 43">
          <a:hlinkClick r:id="rId6"/>
        </xdr:cNvPr>
        <xdr:cNvSpPr/>
      </xdr:nvSpPr>
      <xdr:spPr>
        <a:xfrm>
          <a:off x="9982200" y="29908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342900</xdr:colOff>
      <xdr:row>8</xdr:row>
      <xdr:rowOff>66675</xdr:rowOff>
    </xdr:from>
    <xdr:to>
      <xdr:col>17</xdr:col>
      <xdr:colOff>466725</xdr:colOff>
      <xdr:row>9</xdr:row>
      <xdr:rowOff>171450</xdr:rowOff>
    </xdr:to>
    <xdr:sp macro="" textlink="">
      <xdr:nvSpPr>
        <xdr:cNvPr id="33" name="Rectangle 44">
          <a:hlinkClick r:id="rId7"/>
        </xdr:cNvPr>
        <xdr:cNvSpPr/>
      </xdr:nvSpPr>
      <xdr:spPr>
        <a:xfrm>
          <a:off x="9972675" y="15906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352425</xdr:colOff>
      <xdr:row>10</xdr:row>
      <xdr:rowOff>28575</xdr:rowOff>
    </xdr:from>
    <xdr:to>
      <xdr:col>17</xdr:col>
      <xdr:colOff>466725</xdr:colOff>
      <xdr:row>11</xdr:row>
      <xdr:rowOff>133350</xdr:rowOff>
    </xdr:to>
    <xdr:sp macro="" textlink="">
      <xdr:nvSpPr>
        <xdr:cNvPr id="34" name="Rectangle 45">
          <a:hlinkClick r:id="rId8"/>
        </xdr:cNvPr>
        <xdr:cNvSpPr/>
      </xdr:nvSpPr>
      <xdr:spPr>
        <a:xfrm>
          <a:off x="9982200" y="19335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371475</xdr:colOff>
      <xdr:row>17</xdr:row>
      <xdr:rowOff>85725</xdr:rowOff>
    </xdr:from>
    <xdr:to>
      <xdr:col>17</xdr:col>
      <xdr:colOff>457200</xdr:colOff>
      <xdr:row>19</xdr:row>
      <xdr:rowOff>47625</xdr:rowOff>
    </xdr:to>
    <xdr:sp macro="" textlink="">
      <xdr:nvSpPr>
        <xdr:cNvPr id="35" name="Rectangle 46">
          <a:hlinkClick r:id="rId9"/>
        </xdr:cNvPr>
        <xdr:cNvSpPr/>
      </xdr:nvSpPr>
      <xdr:spPr>
        <a:xfrm>
          <a:off x="10001250" y="332422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371475</xdr:colOff>
      <xdr:row>19</xdr:row>
      <xdr:rowOff>104775</xdr:rowOff>
    </xdr:from>
    <xdr:to>
      <xdr:col>17</xdr:col>
      <xdr:colOff>476250</xdr:colOff>
      <xdr:row>21</xdr:row>
      <xdr:rowOff>57150</xdr:rowOff>
    </xdr:to>
    <xdr:sp macro="" textlink="">
      <xdr:nvSpPr>
        <xdr:cNvPr id="36" name="Rectangle 47">
          <a:hlinkClick r:id="rId10"/>
        </xdr:cNvPr>
        <xdr:cNvSpPr/>
      </xdr:nvSpPr>
      <xdr:spPr>
        <a:xfrm>
          <a:off x="10001250" y="3724275"/>
          <a:ext cx="1685925" cy="3333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381000</xdr:colOff>
      <xdr:row>21</xdr:row>
      <xdr:rowOff>133350</xdr:rowOff>
    </xdr:from>
    <xdr:to>
      <xdr:col>17</xdr:col>
      <xdr:colOff>466725</xdr:colOff>
      <xdr:row>23</xdr:row>
      <xdr:rowOff>66675</xdr:rowOff>
    </xdr:to>
    <xdr:sp macro="" textlink="">
      <xdr:nvSpPr>
        <xdr:cNvPr id="37" name="Rectangle 12">
          <a:hlinkClick r:id="rId11"/>
        </xdr:cNvPr>
        <xdr:cNvSpPr/>
      </xdr:nvSpPr>
      <xdr:spPr>
        <a:xfrm>
          <a:off x="10010775" y="41338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371475</xdr:colOff>
      <xdr:row>23</xdr:row>
      <xdr:rowOff>142875</xdr:rowOff>
    </xdr:from>
    <xdr:to>
      <xdr:col>17</xdr:col>
      <xdr:colOff>476250</xdr:colOff>
      <xdr:row>25</xdr:row>
      <xdr:rowOff>28575</xdr:rowOff>
    </xdr:to>
    <xdr:sp macro="" textlink="">
      <xdr:nvSpPr>
        <xdr:cNvPr id="38" name="Rectangle 12">
          <a:hlinkClick r:id="rId12"/>
        </xdr:cNvPr>
        <xdr:cNvSpPr/>
      </xdr:nvSpPr>
      <xdr:spPr>
        <a:xfrm>
          <a:off x="10001250" y="45243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361950</xdr:colOff>
      <xdr:row>25</xdr:row>
      <xdr:rowOff>95250</xdr:rowOff>
    </xdr:from>
    <xdr:to>
      <xdr:col>17</xdr:col>
      <xdr:colOff>485775</xdr:colOff>
      <xdr:row>27</xdr:row>
      <xdr:rowOff>9525</xdr:rowOff>
    </xdr:to>
    <xdr:sp macro="" textlink="">
      <xdr:nvSpPr>
        <xdr:cNvPr id="40" name="Rectangle 12">
          <a:hlinkClick r:id="rId13"/>
        </xdr:cNvPr>
        <xdr:cNvSpPr/>
      </xdr:nvSpPr>
      <xdr:spPr>
        <a:xfrm>
          <a:off x="9991725" y="48577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371475</xdr:colOff>
      <xdr:row>27</xdr:row>
      <xdr:rowOff>66675</xdr:rowOff>
    </xdr:from>
    <xdr:to>
      <xdr:col>17</xdr:col>
      <xdr:colOff>485775</xdr:colOff>
      <xdr:row>28</xdr:row>
      <xdr:rowOff>161925</xdr:rowOff>
    </xdr:to>
    <xdr:sp macro="" textlink="">
      <xdr:nvSpPr>
        <xdr:cNvPr id="41" name="Rectangle 12">
          <a:hlinkClick r:id="rId14"/>
        </xdr:cNvPr>
        <xdr:cNvSpPr/>
      </xdr:nvSpPr>
      <xdr:spPr>
        <a:xfrm>
          <a:off x="10001250" y="52101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5</xdr:col>
      <xdr:colOff>152400</xdr:colOff>
      <xdr:row>19</xdr:row>
      <xdr:rowOff>28575</xdr:rowOff>
    </xdr:from>
    <xdr:to>
      <xdr:col>6</xdr:col>
      <xdr:colOff>504825</xdr:colOff>
      <xdr:row>22</xdr:row>
      <xdr:rowOff>76200</xdr:rowOff>
    </xdr:to>
    <xdr:sp macro="" textlink="">
      <xdr:nvSpPr>
        <xdr:cNvPr id="52" name="TextBox 6"/>
        <xdr:cNvSpPr txBox="1"/>
      </xdr:nvSpPr>
      <xdr:spPr>
        <a:xfrm>
          <a:off x="3200400" y="36480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504825</xdr:colOff>
      <xdr:row>20</xdr:row>
      <xdr:rowOff>123825</xdr:rowOff>
    </xdr:from>
    <xdr:to>
      <xdr:col>9</xdr:col>
      <xdr:colOff>333375</xdr:colOff>
      <xdr:row>20</xdr:row>
      <xdr:rowOff>142875</xdr:rowOff>
    </xdr:to>
    <xdr:cxnSp macro="">
      <xdr:nvCxnSpPr>
        <xdr:cNvPr id="54" name="Straight Connector 11"/>
        <xdr:cNvCxnSpPr/>
      </xdr:nvCxnSpPr>
      <xdr:spPr>
        <a:xfrm flipH="1">
          <a:off x="4162425" y="3933825"/>
          <a:ext cx="1657350"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295275</xdr:colOff>
      <xdr:row>20</xdr:row>
      <xdr:rowOff>142875</xdr:rowOff>
    </xdr:from>
    <xdr:to>
      <xdr:col>9</xdr:col>
      <xdr:colOff>304800</xdr:colOff>
      <xdr:row>22</xdr:row>
      <xdr:rowOff>142875</xdr:rowOff>
    </xdr:to>
    <xdr:cxnSp macro="">
      <xdr:nvCxnSpPr>
        <xdr:cNvPr id="56" name="Straight Connector 12"/>
        <xdr:cNvCxnSpPr/>
      </xdr:nvCxnSpPr>
      <xdr:spPr>
        <a:xfrm flipH="1">
          <a:off x="5781675" y="3952875"/>
          <a:ext cx="9525" cy="3810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22</xdr:row>
      <xdr:rowOff>28575</xdr:rowOff>
    </xdr:from>
    <xdr:to>
      <xdr:col>9</xdr:col>
      <xdr:colOff>304800</xdr:colOff>
      <xdr:row>23</xdr:row>
      <xdr:rowOff>47625</xdr:rowOff>
    </xdr:to>
    <xdr:cxnSp macro="">
      <xdr:nvCxnSpPr>
        <xdr:cNvPr id="57" name="Straight Arrow Connector 14"/>
        <xdr:cNvCxnSpPr/>
      </xdr:nvCxnSpPr>
      <xdr:spPr>
        <a:xfrm>
          <a:off x="5791200" y="421957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361950</xdr:colOff>
      <xdr:row>2</xdr:row>
      <xdr:rowOff>133350</xdr:rowOff>
    </xdr:from>
    <xdr:to>
      <xdr:col>17</xdr:col>
      <xdr:colOff>419100</xdr:colOff>
      <xdr:row>4</xdr:row>
      <xdr:rowOff>9525</xdr:rowOff>
    </xdr:to>
    <xdr:sp macro="" textlink="">
      <xdr:nvSpPr>
        <xdr:cNvPr id="59" name="Rectangle 16">
          <a:hlinkClick r:id="rId15"/>
        </xdr:cNvPr>
        <xdr:cNvSpPr/>
      </xdr:nvSpPr>
      <xdr:spPr>
        <a:xfrm>
          <a:off x="9991725" y="514350"/>
          <a:ext cx="1638300"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3</xdr:col>
      <xdr:colOff>314325</xdr:colOff>
      <xdr:row>20</xdr:row>
      <xdr:rowOff>142875</xdr:rowOff>
    </xdr:from>
    <xdr:to>
      <xdr:col>5</xdr:col>
      <xdr:colOff>152400</xdr:colOff>
      <xdr:row>20</xdr:row>
      <xdr:rowOff>152400</xdr:rowOff>
    </xdr:to>
    <xdr:cxnSp macro="">
      <xdr:nvCxnSpPr>
        <xdr:cNvPr id="60" name="Straight Connector 7"/>
        <xdr:cNvCxnSpPr/>
      </xdr:nvCxnSpPr>
      <xdr:spPr>
        <a:xfrm flipV="1">
          <a:off x="2143125" y="3952875"/>
          <a:ext cx="105727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323850</xdr:colOff>
      <xdr:row>20</xdr:row>
      <xdr:rowOff>133350</xdr:rowOff>
    </xdr:from>
    <xdr:to>
      <xdr:col>3</xdr:col>
      <xdr:colOff>333375</xdr:colOff>
      <xdr:row>22</xdr:row>
      <xdr:rowOff>142875</xdr:rowOff>
    </xdr:to>
    <xdr:cxnSp macro="">
      <xdr:nvCxnSpPr>
        <xdr:cNvPr id="61" name="Straight Connector 8"/>
        <xdr:cNvCxnSpPr/>
      </xdr:nvCxnSpPr>
      <xdr:spPr>
        <a:xfrm flipH="1">
          <a:off x="2152650" y="3943350"/>
          <a:ext cx="9525" cy="390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314325</xdr:colOff>
      <xdr:row>22</xdr:row>
      <xdr:rowOff>9525</xdr:rowOff>
    </xdr:from>
    <xdr:to>
      <xdr:col>3</xdr:col>
      <xdr:colOff>323850</xdr:colOff>
      <xdr:row>23</xdr:row>
      <xdr:rowOff>28575</xdr:rowOff>
    </xdr:to>
    <xdr:cxnSp macro="">
      <xdr:nvCxnSpPr>
        <xdr:cNvPr id="62" name="Straight Arrow Connector 10"/>
        <xdr:cNvCxnSpPr/>
      </xdr:nvCxnSpPr>
      <xdr:spPr>
        <a:xfrm flipH="1">
          <a:off x="2143125" y="420052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219075</xdr:colOff>
      <xdr:row>0</xdr:row>
      <xdr:rowOff>0</xdr:rowOff>
    </xdr:from>
    <xdr:to>
      <xdr:col>2</xdr:col>
      <xdr:colOff>9525</xdr:colOff>
      <xdr:row>2</xdr:row>
      <xdr:rowOff>47625</xdr:rowOff>
    </xdr:to>
    <xdr:pic>
      <xdr:nvPicPr>
        <xdr:cNvPr id="63" name="Picture 6"/>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a:xfrm>
          <a:off x="219075" y="0"/>
          <a:ext cx="1009650" cy="428625"/>
        </a:xfrm>
        <a:prstGeom prst="rect">
          <a:avLst/>
        </a:prstGeom>
        <a:solidFill>
          <a:srgbClr val="000000"/>
        </a:solidFill>
        <a:ln>
          <a:noFill/>
        </a:ln>
      </xdr:spPr>
    </xdr:pic>
    <xdr:clientData/>
  </xdr:twoCellAnchor>
  <xdr:twoCellAnchor>
    <xdr:from>
      <xdr:col>15</xdr:col>
      <xdr:colOff>352425</xdr:colOff>
      <xdr:row>5</xdr:row>
      <xdr:rowOff>180975</xdr:rowOff>
    </xdr:from>
    <xdr:to>
      <xdr:col>17</xdr:col>
      <xdr:colOff>466725</xdr:colOff>
      <xdr:row>8</xdr:row>
      <xdr:rowOff>19050</xdr:rowOff>
    </xdr:to>
    <xdr:sp macro="" textlink="">
      <xdr:nvSpPr>
        <xdr:cNvPr id="39" name="Rectangle 38">
          <a:hlinkClick r:id="rId17"/>
        </xdr:cNvPr>
        <xdr:cNvSpPr/>
      </xdr:nvSpPr>
      <xdr:spPr>
        <a:xfrm>
          <a:off x="9982200" y="11334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2</xdr:row>
      <xdr:rowOff>9525</xdr:rowOff>
    </xdr:from>
    <xdr:to>
      <xdr:col>15</xdr:col>
      <xdr:colOff>38100</xdr:colOff>
      <xdr:row>6</xdr:row>
      <xdr:rowOff>38100</xdr:rowOff>
    </xdr:to>
    <xdr:grpSp>
      <xdr:nvGrpSpPr>
        <xdr:cNvPr id="8" name="Group 7"/>
        <xdr:cNvGrpSpPr/>
      </xdr:nvGrpSpPr>
      <xdr:grpSpPr>
        <a:xfrm>
          <a:off x="7305675" y="466725"/>
          <a:ext cx="1876425" cy="790575"/>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514350</xdr:colOff>
      <xdr:row>1</xdr:row>
      <xdr:rowOff>133350</xdr:rowOff>
    </xdr:from>
    <xdr:to>
      <xdr:col>17</xdr:col>
      <xdr:colOff>561975</xdr:colOff>
      <xdr:row>2</xdr:row>
      <xdr:rowOff>142875</xdr:rowOff>
    </xdr:to>
    <xdr:sp macro="" textlink="">
      <xdr:nvSpPr>
        <xdr:cNvPr id="12" name="Rectangle 16">
          <a:hlinkClick r:id="rId1"/>
        </xdr:cNvPr>
        <xdr:cNvSpPr/>
      </xdr:nvSpPr>
      <xdr:spPr>
        <a:xfrm rot="10800000" flipV="1">
          <a:off x="9658350" y="400050"/>
          <a:ext cx="1666875" cy="2000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495300</xdr:colOff>
      <xdr:row>12</xdr:row>
      <xdr:rowOff>47625</xdr:rowOff>
    </xdr:from>
    <xdr:to>
      <xdr:col>17</xdr:col>
      <xdr:colOff>581025</xdr:colOff>
      <xdr:row>13</xdr:row>
      <xdr:rowOff>133350</xdr:rowOff>
    </xdr:to>
    <xdr:sp macro="" textlink="">
      <xdr:nvSpPr>
        <xdr:cNvPr id="13" name="Rectangle 27">
          <a:hlinkClick r:id="rId2"/>
        </xdr:cNvPr>
        <xdr:cNvSpPr/>
      </xdr:nvSpPr>
      <xdr:spPr>
        <a:xfrm>
          <a:off x="9639300" y="24098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504825</xdr:colOff>
      <xdr:row>4</xdr:row>
      <xdr:rowOff>38100</xdr:rowOff>
    </xdr:from>
    <xdr:to>
      <xdr:col>17</xdr:col>
      <xdr:colOff>571500</xdr:colOff>
      <xdr:row>5</xdr:row>
      <xdr:rowOff>114300</xdr:rowOff>
    </xdr:to>
    <xdr:sp macro="" textlink="">
      <xdr:nvSpPr>
        <xdr:cNvPr id="14" name="Rectangle 40">
          <a:hlinkClick r:id="rId3"/>
        </xdr:cNvPr>
        <xdr:cNvSpPr/>
      </xdr:nvSpPr>
      <xdr:spPr>
        <a:xfrm>
          <a:off x="9648825" y="8763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514350</xdr:colOff>
      <xdr:row>30</xdr:row>
      <xdr:rowOff>19050</xdr:rowOff>
    </xdr:from>
    <xdr:to>
      <xdr:col>17</xdr:col>
      <xdr:colOff>590550</xdr:colOff>
      <xdr:row>31</xdr:row>
      <xdr:rowOff>142875</xdr:rowOff>
    </xdr:to>
    <xdr:sp macro="" textlink="">
      <xdr:nvSpPr>
        <xdr:cNvPr id="15" name="Rectangle 41">
          <a:hlinkClick r:id="rId4"/>
        </xdr:cNvPr>
        <xdr:cNvSpPr/>
      </xdr:nvSpPr>
      <xdr:spPr>
        <a:xfrm>
          <a:off x="9658350" y="58102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514350</xdr:colOff>
      <xdr:row>14</xdr:row>
      <xdr:rowOff>9525</xdr:rowOff>
    </xdr:from>
    <xdr:to>
      <xdr:col>17</xdr:col>
      <xdr:colOff>571500</xdr:colOff>
      <xdr:row>15</xdr:row>
      <xdr:rowOff>85725</xdr:rowOff>
    </xdr:to>
    <xdr:sp macro="" textlink="">
      <xdr:nvSpPr>
        <xdr:cNvPr id="16" name="Rectangle 42">
          <a:hlinkClick r:id="rId5"/>
        </xdr:cNvPr>
        <xdr:cNvSpPr/>
      </xdr:nvSpPr>
      <xdr:spPr>
        <a:xfrm>
          <a:off x="9658350" y="27527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504825</xdr:colOff>
      <xdr:row>15</xdr:row>
      <xdr:rowOff>152400</xdr:rowOff>
    </xdr:from>
    <xdr:to>
      <xdr:col>17</xdr:col>
      <xdr:colOff>561975</xdr:colOff>
      <xdr:row>17</xdr:row>
      <xdr:rowOff>38100</xdr:rowOff>
    </xdr:to>
    <xdr:sp macro="" textlink="">
      <xdr:nvSpPr>
        <xdr:cNvPr id="17" name="Rectangle 43">
          <a:hlinkClick r:id="rId6"/>
        </xdr:cNvPr>
        <xdr:cNvSpPr/>
      </xdr:nvSpPr>
      <xdr:spPr>
        <a:xfrm>
          <a:off x="9648825" y="30861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495300</xdr:colOff>
      <xdr:row>8</xdr:row>
      <xdr:rowOff>85725</xdr:rowOff>
    </xdr:from>
    <xdr:to>
      <xdr:col>17</xdr:col>
      <xdr:colOff>581025</xdr:colOff>
      <xdr:row>10</xdr:row>
      <xdr:rowOff>0</xdr:rowOff>
    </xdr:to>
    <xdr:sp macro="" textlink="">
      <xdr:nvSpPr>
        <xdr:cNvPr id="18" name="Rectangle 44">
          <a:hlinkClick r:id="rId7"/>
        </xdr:cNvPr>
        <xdr:cNvSpPr/>
      </xdr:nvSpPr>
      <xdr:spPr>
        <a:xfrm>
          <a:off x="9639300" y="16859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a:t>
          </a:r>
          <a:r>
            <a:rPr lang="en-US" sz="800" b="1" i="0" baseline="0">
              <a:solidFill>
                <a:schemeClr val="dk1"/>
              </a:solidFill>
              <a:effectLst/>
              <a:latin typeface="+mn-lt"/>
              <a:ea typeface="+mn-ea"/>
              <a:cs typeface="+mn-cs"/>
            </a:rPr>
            <a:t> </a:t>
          </a:r>
          <a:r>
            <a:rPr lang="en-US" sz="800" b="1" i="0">
              <a:solidFill>
                <a:schemeClr val="dk1"/>
              </a:solidFill>
              <a:effectLst/>
              <a:latin typeface="+mn-lt"/>
              <a:ea typeface="+mn-ea"/>
              <a:cs typeface="+mn-cs"/>
            </a:rPr>
            <a:t>DESIGNATED HITTER JERSEY</a:t>
          </a:r>
          <a:endParaRPr lang="en-US" sz="1100" b="1"/>
        </a:p>
      </xdr:txBody>
    </xdr:sp>
    <xdr:clientData/>
  </xdr:twoCellAnchor>
  <xdr:twoCellAnchor>
    <xdr:from>
      <xdr:col>15</xdr:col>
      <xdr:colOff>504825</xdr:colOff>
      <xdr:row>10</xdr:row>
      <xdr:rowOff>47625</xdr:rowOff>
    </xdr:from>
    <xdr:to>
      <xdr:col>17</xdr:col>
      <xdr:colOff>581025</xdr:colOff>
      <xdr:row>11</xdr:row>
      <xdr:rowOff>152400</xdr:rowOff>
    </xdr:to>
    <xdr:sp macro="" textlink="">
      <xdr:nvSpPr>
        <xdr:cNvPr id="19" name="Rectangle 45">
          <a:hlinkClick r:id="rId8"/>
        </xdr:cNvPr>
        <xdr:cNvSpPr/>
      </xdr:nvSpPr>
      <xdr:spPr>
        <a:xfrm>
          <a:off x="9648825" y="20288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523875</xdr:colOff>
      <xdr:row>17</xdr:row>
      <xdr:rowOff>104775</xdr:rowOff>
    </xdr:from>
    <xdr:to>
      <xdr:col>17</xdr:col>
      <xdr:colOff>581025</xdr:colOff>
      <xdr:row>19</xdr:row>
      <xdr:rowOff>57150</xdr:rowOff>
    </xdr:to>
    <xdr:sp macro="" textlink="">
      <xdr:nvSpPr>
        <xdr:cNvPr id="20" name="Rectangle 46">
          <a:hlinkClick r:id="rId9"/>
        </xdr:cNvPr>
        <xdr:cNvSpPr/>
      </xdr:nvSpPr>
      <xdr:spPr>
        <a:xfrm>
          <a:off x="9667875" y="3419475"/>
          <a:ext cx="1676400" cy="3333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750" b="1" i="0">
              <a:solidFill>
                <a:schemeClr val="dk1"/>
              </a:solidFill>
              <a:effectLst/>
              <a:latin typeface="+mn-lt"/>
              <a:ea typeface="+mn-ea"/>
              <a:cs typeface="+mn-cs"/>
            </a:rPr>
            <a:t>YOUTH DESIGNATED HITTER JERSEY</a:t>
          </a:r>
          <a:endParaRPr lang="en-US" sz="750" b="1"/>
        </a:p>
      </xdr:txBody>
    </xdr:sp>
    <xdr:clientData/>
  </xdr:twoCellAnchor>
  <xdr:twoCellAnchor>
    <xdr:from>
      <xdr:col>15</xdr:col>
      <xdr:colOff>533400</xdr:colOff>
      <xdr:row>19</xdr:row>
      <xdr:rowOff>152400</xdr:rowOff>
    </xdr:from>
    <xdr:to>
      <xdr:col>17</xdr:col>
      <xdr:colOff>581025</xdr:colOff>
      <xdr:row>21</xdr:row>
      <xdr:rowOff>133350</xdr:rowOff>
    </xdr:to>
    <xdr:sp macro="" textlink="">
      <xdr:nvSpPr>
        <xdr:cNvPr id="21" name="Rectangle 47">
          <a:hlinkClick r:id="rId10"/>
        </xdr:cNvPr>
        <xdr:cNvSpPr/>
      </xdr:nvSpPr>
      <xdr:spPr>
        <a:xfrm>
          <a:off x="9677400" y="38481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514350</xdr:colOff>
      <xdr:row>24</xdr:row>
      <xdr:rowOff>85725</xdr:rowOff>
    </xdr:from>
    <xdr:to>
      <xdr:col>17</xdr:col>
      <xdr:colOff>581025</xdr:colOff>
      <xdr:row>25</xdr:row>
      <xdr:rowOff>161925</xdr:rowOff>
    </xdr:to>
    <xdr:sp macro="" textlink="">
      <xdr:nvSpPr>
        <xdr:cNvPr id="23" name="Rectangle 12">
          <a:hlinkClick r:id="rId11"/>
        </xdr:cNvPr>
        <xdr:cNvSpPr/>
      </xdr:nvSpPr>
      <xdr:spPr>
        <a:xfrm>
          <a:off x="9658350" y="47339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514350</xdr:colOff>
      <xdr:row>22</xdr:row>
      <xdr:rowOff>9525</xdr:rowOff>
    </xdr:from>
    <xdr:to>
      <xdr:col>17</xdr:col>
      <xdr:colOff>571500</xdr:colOff>
      <xdr:row>23</xdr:row>
      <xdr:rowOff>180975</xdr:rowOff>
    </xdr:to>
    <xdr:sp macro="" textlink="">
      <xdr:nvSpPr>
        <xdr:cNvPr id="24" name="Rectangle 12">
          <a:hlinkClick r:id="rId12"/>
        </xdr:cNvPr>
        <xdr:cNvSpPr/>
      </xdr:nvSpPr>
      <xdr:spPr>
        <a:xfrm>
          <a:off x="9658350" y="42767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504825</xdr:colOff>
      <xdr:row>26</xdr:row>
      <xdr:rowOff>38100</xdr:rowOff>
    </xdr:from>
    <xdr:to>
      <xdr:col>17</xdr:col>
      <xdr:colOff>590550</xdr:colOff>
      <xdr:row>27</xdr:row>
      <xdr:rowOff>142875</xdr:rowOff>
    </xdr:to>
    <xdr:sp macro="" textlink="">
      <xdr:nvSpPr>
        <xdr:cNvPr id="25" name="Rectangle 12">
          <a:hlinkClick r:id="rId13"/>
        </xdr:cNvPr>
        <xdr:cNvSpPr/>
      </xdr:nvSpPr>
      <xdr:spPr>
        <a:xfrm>
          <a:off x="9648825" y="50673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514350</xdr:colOff>
      <xdr:row>28</xdr:row>
      <xdr:rowOff>9525</xdr:rowOff>
    </xdr:from>
    <xdr:to>
      <xdr:col>17</xdr:col>
      <xdr:colOff>590550</xdr:colOff>
      <xdr:row>29</xdr:row>
      <xdr:rowOff>104775</xdr:rowOff>
    </xdr:to>
    <xdr:sp macro="" textlink="">
      <xdr:nvSpPr>
        <xdr:cNvPr id="26" name="Rectangle 12">
          <a:hlinkClick r:id="rId14"/>
        </xdr:cNvPr>
        <xdr:cNvSpPr/>
      </xdr:nvSpPr>
      <xdr:spPr>
        <a:xfrm>
          <a:off x="9658350" y="54197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2</xdr:row>
      <xdr:rowOff>180975</xdr:rowOff>
    </xdr:from>
    <xdr:to>
      <xdr:col>17</xdr:col>
      <xdr:colOff>561975</xdr:colOff>
      <xdr:row>4</xdr:row>
      <xdr:rowOff>9525</xdr:rowOff>
    </xdr:to>
    <xdr:sp macro="" textlink="">
      <xdr:nvSpPr>
        <xdr:cNvPr id="27" name="Rectangle 16">
          <a:hlinkClick r:id="rId15"/>
        </xdr:cNvPr>
        <xdr:cNvSpPr/>
      </xdr:nvSpPr>
      <xdr:spPr>
        <a:xfrm>
          <a:off x="9648825" y="63817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4</xdr:col>
      <xdr:colOff>533400</xdr:colOff>
      <xdr:row>19</xdr:row>
      <xdr:rowOff>57150</xdr:rowOff>
    </xdr:from>
    <xdr:to>
      <xdr:col>6</xdr:col>
      <xdr:colOff>276225</xdr:colOff>
      <xdr:row>22</xdr:row>
      <xdr:rowOff>104775</xdr:rowOff>
    </xdr:to>
    <xdr:sp macro="" textlink="">
      <xdr:nvSpPr>
        <xdr:cNvPr id="30" name="TextBox 6"/>
        <xdr:cNvSpPr txBox="1"/>
      </xdr:nvSpPr>
      <xdr:spPr>
        <a:xfrm>
          <a:off x="2971800" y="3752850"/>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285750</xdr:colOff>
      <xdr:row>20</xdr:row>
      <xdr:rowOff>161925</xdr:rowOff>
    </xdr:from>
    <xdr:to>
      <xdr:col>9</xdr:col>
      <xdr:colOff>209550</xdr:colOff>
      <xdr:row>20</xdr:row>
      <xdr:rowOff>180975</xdr:rowOff>
    </xdr:to>
    <xdr:cxnSp macro="">
      <xdr:nvCxnSpPr>
        <xdr:cNvPr id="31" name="Straight Connector 11"/>
        <xdr:cNvCxnSpPr/>
      </xdr:nvCxnSpPr>
      <xdr:spPr>
        <a:xfrm flipH="1">
          <a:off x="3943350" y="4048125"/>
          <a:ext cx="1752600"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228600</xdr:colOff>
      <xdr:row>20</xdr:row>
      <xdr:rowOff>142875</xdr:rowOff>
    </xdr:from>
    <xdr:to>
      <xdr:col>9</xdr:col>
      <xdr:colOff>228600</xdr:colOff>
      <xdr:row>22</xdr:row>
      <xdr:rowOff>19050</xdr:rowOff>
    </xdr:to>
    <xdr:cxnSp macro="">
      <xdr:nvCxnSpPr>
        <xdr:cNvPr id="32" name="Straight Connector 12"/>
        <xdr:cNvCxnSpPr/>
      </xdr:nvCxnSpPr>
      <xdr:spPr>
        <a:xfrm>
          <a:off x="5715000" y="4029075"/>
          <a:ext cx="0" cy="2571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22</xdr:row>
      <xdr:rowOff>47625</xdr:rowOff>
    </xdr:from>
    <xdr:to>
      <xdr:col>3</xdr:col>
      <xdr:colOff>342900</xdr:colOff>
      <xdr:row>23</xdr:row>
      <xdr:rowOff>66675</xdr:rowOff>
    </xdr:to>
    <xdr:cxnSp macro="">
      <xdr:nvCxnSpPr>
        <xdr:cNvPr id="33" name="Straight Arrow Connector 14"/>
        <xdr:cNvCxnSpPr/>
      </xdr:nvCxnSpPr>
      <xdr:spPr>
        <a:xfrm>
          <a:off x="2171700" y="43148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228600</xdr:colOff>
      <xdr:row>22</xdr:row>
      <xdr:rowOff>9525</xdr:rowOff>
    </xdr:from>
    <xdr:to>
      <xdr:col>9</xdr:col>
      <xdr:colOff>228600</xdr:colOff>
      <xdr:row>23</xdr:row>
      <xdr:rowOff>28575</xdr:rowOff>
    </xdr:to>
    <xdr:cxnSp macro="">
      <xdr:nvCxnSpPr>
        <xdr:cNvPr id="35" name="Straight Arrow Connector 14"/>
        <xdr:cNvCxnSpPr/>
      </xdr:nvCxnSpPr>
      <xdr:spPr>
        <a:xfrm>
          <a:off x="5715000" y="42767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20</xdr:row>
      <xdr:rowOff>180975</xdr:rowOff>
    </xdr:from>
    <xdr:to>
      <xdr:col>4</xdr:col>
      <xdr:colOff>542925</xdr:colOff>
      <xdr:row>21</xdr:row>
      <xdr:rowOff>0</xdr:rowOff>
    </xdr:to>
    <xdr:cxnSp macro="">
      <xdr:nvCxnSpPr>
        <xdr:cNvPr id="39" name="Straight Connector 7"/>
        <xdr:cNvCxnSpPr/>
      </xdr:nvCxnSpPr>
      <xdr:spPr>
        <a:xfrm flipV="1">
          <a:off x="2171700" y="4067175"/>
          <a:ext cx="8096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20</xdr:row>
      <xdr:rowOff>171450</xdr:rowOff>
    </xdr:from>
    <xdr:to>
      <xdr:col>3</xdr:col>
      <xdr:colOff>352425</xdr:colOff>
      <xdr:row>22</xdr:row>
      <xdr:rowOff>180975</xdr:rowOff>
    </xdr:to>
    <xdr:cxnSp macro="">
      <xdr:nvCxnSpPr>
        <xdr:cNvPr id="41" name="Straight Connector 8"/>
        <xdr:cNvCxnSpPr/>
      </xdr:nvCxnSpPr>
      <xdr:spPr>
        <a:xfrm flipH="1">
          <a:off x="2171700" y="4057650"/>
          <a:ext cx="9525" cy="390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295275</xdr:colOff>
      <xdr:row>0</xdr:row>
      <xdr:rowOff>0</xdr:rowOff>
    </xdr:from>
    <xdr:to>
      <xdr:col>2</xdr:col>
      <xdr:colOff>9525</xdr:colOff>
      <xdr:row>1</xdr:row>
      <xdr:rowOff>123825</xdr:rowOff>
    </xdr:to>
    <xdr:pic>
      <xdr:nvPicPr>
        <xdr:cNvPr id="42" name="Picture 6"/>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a:xfrm>
          <a:off x="295275" y="0"/>
          <a:ext cx="933450" cy="390525"/>
        </a:xfrm>
        <a:prstGeom prst="rect">
          <a:avLst/>
        </a:prstGeom>
        <a:solidFill>
          <a:srgbClr val="000000"/>
        </a:solidFill>
        <a:ln>
          <a:noFill/>
        </a:ln>
      </xdr:spPr>
    </xdr:pic>
    <xdr:clientData/>
  </xdr:twoCellAnchor>
  <xdr:twoCellAnchor>
    <xdr:from>
      <xdr:col>15</xdr:col>
      <xdr:colOff>495300</xdr:colOff>
      <xdr:row>5</xdr:row>
      <xdr:rowOff>171450</xdr:rowOff>
    </xdr:from>
    <xdr:to>
      <xdr:col>17</xdr:col>
      <xdr:colOff>571500</xdr:colOff>
      <xdr:row>8</xdr:row>
      <xdr:rowOff>9525</xdr:rowOff>
    </xdr:to>
    <xdr:sp macro="" textlink="">
      <xdr:nvSpPr>
        <xdr:cNvPr id="34" name="Rectangle 33">
          <a:hlinkClick r:id="rId17"/>
        </xdr:cNvPr>
        <xdr:cNvSpPr/>
      </xdr:nvSpPr>
      <xdr:spPr>
        <a:xfrm>
          <a:off x="9639300" y="12001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2</xdr:row>
      <xdr:rowOff>38100</xdr:rowOff>
    </xdr:from>
    <xdr:to>
      <xdr:col>15</xdr:col>
      <xdr:colOff>314325</xdr:colOff>
      <xdr:row>6</xdr:row>
      <xdr:rowOff>95250</xdr:rowOff>
    </xdr:to>
    <xdr:grpSp>
      <xdr:nvGrpSpPr>
        <xdr:cNvPr id="8" name="Group 7"/>
        <xdr:cNvGrpSpPr/>
      </xdr:nvGrpSpPr>
      <xdr:grpSpPr>
        <a:xfrm>
          <a:off x="6543675" y="571500"/>
          <a:ext cx="1866900" cy="819150"/>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114300</xdr:colOff>
      <xdr:row>1</xdr:row>
      <xdr:rowOff>66675</xdr:rowOff>
    </xdr:from>
    <xdr:to>
      <xdr:col>23</xdr:col>
      <xdr:colOff>276225</xdr:colOff>
      <xdr:row>2</xdr:row>
      <xdr:rowOff>57150</xdr:rowOff>
    </xdr:to>
    <xdr:sp macro="" textlink="">
      <xdr:nvSpPr>
        <xdr:cNvPr id="28" name="Rectangle 16">
          <a:hlinkClick r:id="rId1"/>
        </xdr:cNvPr>
        <xdr:cNvSpPr/>
      </xdr:nvSpPr>
      <xdr:spPr>
        <a:xfrm rot="10800000" flipV="1">
          <a:off x="10706100" y="409575"/>
          <a:ext cx="1704975" cy="1809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20</xdr:col>
      <xdr:colOff>114300</xdr:colOff>
      <xdr:row>11</xdr:row>
      <xdr:rowOff>142875</xdr:rowOff>
    </xdr:from>
    <xdr:to>
      <xdr:col>23</xdr:col>
      <xdr:colOff>276225</xdr:colOff>
      <xdr:row>13</xdr:row>
      <xdr:rowOff>38100</xdr:rowOff>
    </xdr:to>
    <xdr:sp macro="" textlink="">
      <xdr:nvSpPr>
        <xdr:cNvPr id="29" name="Rectangle 27">
          <a:hlinkClick r:id="rId2"/>
        </xdr:cNvPr>
        <xdr:cNvSpPr/>
      </xdr:nvSpPr>
      <xdr:spPr>
        <a:xfrm>
          <a:off x="10706100" y="23907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20</xdr:col>
      <xdr:colOff>133350</xdr:colOff>
      <xdr:row>4</xdr:row>
      <xdr:rowOff>9525</xdr:rowOff>
    </xdr:from>
    <xdr:to>
      <xdr:col>23</xdr:col>
      <xdr:colOff>276225</xdr:colOff>
      <xdr:row>5</xdr:row>
      <xdr:rowOff>66675</xdr:rowOff>
    </xdr:to>
    <xdr:sp macro="" textlink="">
      <xdr:nvSpPr>
        <xdr:cNvPr id="30" name="Rectangle 40">
          <a:hlinkClick r:id="rId3"/>
        </xdr:cNvPr>
        <xdr:cNvSpPr/>
      </xdr:nvSpPr>
      <xdr:spPr>
        <a:xfrm>
          <a:off x="10725150" y="923925"/>
          <a:ext cx="1685925" cy="2476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20</xdr:col>
      <xdr:colOff>152400</xdr:colOff>
      <xdr:row>29</xdr:row>
      <xdr:rowOff>47625</xdr:rowOff>
    </xdr:from>
    <xdr:to>
      <xdr:col>23</xdr:col>
      <xdr:colOff>304800</xdr:colOff>
      <xdr:row>30</xdr:row>
      <xdr:rowOff>171450</xdr:rowOff>
    </xdr:to>
    <xdr:sp macro="" textlink="">
      <xdr:nvSpPr>
        <xdr:cNvPr id="31" name="Rectangle 41">
          <a:hlinkClick r:id="rId4"/>
        </xdr:cNvPr>
        <xdr:cNvSpPr/>
      </xdr:nvSpPr>
      <xdr:spPr>
        <a:xfrm>
          <a:off x="10744200" y="57245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20</xdr:col>
      <xdr:colOff>133350</xdr:colOff>
      <xdr:row>13</xdr:row>
      <xdr:rowOff>104775</xdr:rowOff>
    </xdr:from>
    <xdr:to>
      <xdr:col>23</xdr:col>
      <xdr:colOff>266700</xdr:colOff>
      <xdr:row>14</xdr:row>
      <xdr:rowOff>180975</xdr:rowOff>
    </xdr:to>
    <xdr:sp macro="" textlink="">
      <xdr:nvSpPr>
        <xdr:cNvPr id="32" name="Rectangle 42">
          <a:hlinkClick r:id="rId5"/>
        </xdr:cNvPr>
        <xdr:cNvSpPr/>
      </xdr:nvSpPr>
      <xdr:spPr>
        <a:xfrm>
          <a:off x="10725150" y="27336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20</xdr:col>
      <xdr:colOff>123825</xdr:colOff>
      <xdr:row>15</xdr:row>
      <xdr:rowOff>57150</xdr:rowOff>
    </xdr:from>
    <xdr:to>
      <xdr:col>23</xdr:col>
      <xdr:colOff>257175</xdr:colOff>
      <xdr:row>16</xdr:row>
      <xdr:rowOff>133350</xdr:rowOff>
    </xdr:to>
    <xdr:sp macro="" textlink="">
      <xdr:nvSpPr>
        <xdr:cNvPr id="33" name="Rectangle 43">
          <a:hlinkClick r:id="rId6"/>
        </xdr:cNvPr>
        <xdr:cNvSpPr/>
      </xdr:nvSpPr>
      <xdr:spPr>
        <a:xfrm>
          <a:off x="10715625" y="30670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20</xdr:col>
      <xdr:colOff>114300</xdr:colOff>
      <xdr:row>7</xdr:row>
      <xdr:rowOff>180975</xdr:rowOff>
    </xdr:from>
    <xdr:to>
      <xdr:col>23</xdr:col>
      <xdr:colOff>276225</xdr:colOff>
      <xdr:row>9</xdr:row>
      <xdr:rowOff>95250</xdr:rowOff>
    </xdr:to>
    <xdr:sp macro="" textlink="">
      <xdr:nvSpPr>
        <xdr:cNvPr id="34" name="Rectangle 44">
          <a:hlinkClick r:id="rId7"/>
        </xdr:cNvPr>
        <xdr:cNvSpPr/>
      </xdr:nvSpPr>
      <xdr:spPr>
        <a:xfrm>
          <a:off x="10706100" y="16668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20</xdr:col>
      <xdr:colOff>123825</xdr:colOff>
      <xdr:row>9</xdr:row>
      <xdr:rowOff>142875</xdr:rowOff>
    </xdr:from>
    <xdr:to>
      <xdr:col>23</xdr:col>
      <xdr:colOff>276225</xdr:colOff>
      <xdr:row>11</xdr:row>
      <xdr:rowOff>57150</xdr:rowOff>
    </xdr:to>
    <xdr:sp macro="" textlink="">
      <xdr:nvSpPr>
        <xdr:cNvPr id="35" name="Rectangle 45">
          <a:hlinkClick r:id="rId8"/>
        </xdr:cNvPr>
        <xdr:cNvSpPr/>
      </xdr:nvSpPr>
      <xdr:spPr>
        <a:xfrm>
          <a:off x="10715625" y="20097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20</xdr:col>
      <xdr:colOff>142875</xdr:colOff>
      <xdr:row>17</xdr:row>
      <xdr:rowOff>9525</xdr:rowOff>
    </xdr:from>
    <xdr:to>
      <xdr:col>23</xdr:col>
      <xdr:colOff>266700</xdr:colOff>
      <xdr:row>18</xdr:row>
      <xdr:rowOff>161925</xdr:rowOff>
    </xdr:to>
    <xdr:sp macro="" textlink="">
      <xdr:nvSpPr>
        <xdr:cNvPr id="36" name="Rectangle 46">
          <a:hlinkClick r:id="rId9"/>
        </xdr:cNvPr>
        <xdr:cNvSpPr/>
      </xdr:nvSpPr>
      <xdr:spPr>
        <a:xfrm>
          <a:off x="10734675" y="340042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20</xdr:col>
      <xdr:colOff>161925</xdr:colOff>
      <xdr:row>19</xdr:row>
      <xdr:rowOff>28575</xdr:rowOff>
    </xdr:from>
    <xdr:to>
      <xdr:col>23</xdr:col>
      <xdr:colOff>285750</xdr:colOff>
      <xdr:row>21</xdr:row>
      <xdr:rowOff>9525</xdr:rowOff>
    </xdr:to>
    <xdr:sp macro="" textlink="">
      <xdr:nvSpPr>
        <xdr:cNvPr id="37" name="Rectangle 47">
          <a:hlinkClick r:id="rId10"/>
        </xdr:cNvPr>
        <xdr:cNvSpPr/>
      </xdr:nvSpPr>
      <xdr:spPr>
        <a:xfrm>
          <a:off x="10753725" y="3800475"/>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20</xdr:col>
      <xdr:colOff>152400</xdr:colOff>
      <xdr:row>23</xdr:row>
      <xdr:rowOff>133350</xdr:rowOff>
    </xdr:from>
    <xdr:to>
      <xdr:col>23</xdr:col>
      <xdr:colOff>276225</xdr:colOff>
      <xdr:row>25</xdr:row>
      <xdr:rowOff>66675</xdr:rowOff>
    </xdr:to>
    <xdr:sp macro="" textlink="">
      <xdr:nvSpPr>
        <xdr:cNvPr id="38" name="Rectangle 12">
          <a:hlinkClick r:id="rId11"/>
        </xdr:cNvPr>
        <xdr:cNvSpPr/>
      </xdr:nvSpPr>
      <xdr:spPr>
        <a:xfrm>
          <a:off x="10744200" y="46672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20</xdr:col>
      <xdr:colOff>152400</xdr:colOff>
      <xdr:row>21</xdr:row>
      <xdr:rowOff>76200</xdr:rowOff>
    </xdr:from>
    <xdr:to>
      <xdr:col>23</xdr:col>
      <xdr:colOff>285750</xdr:colOff>
      <xdr:row>23</xdr:row>
      <xdr:rowOff>57150</xdr:rowOff>
    </xdr:to>
    <xdr:sp macro="" textlink="">
      <xdr:nvSpPr>
        <xdr:cNvPr id="40" name="Rectangle 12">
          <a:hlinkClick r:id="rId12"/>
        </xdr:cNvPr>
        <xdr:cNvSpPr/>
      </xdr:nvSpPr>
      <xdr:spPr>
        <a:xfrm>
          <a:off x="10744200" y="422910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20</xdr:col>
      <xdr:colOff>142875</xdr:colOff>
      <xdr:row>25</xdr:row>
      <xdr:rowOff>114300</xdr:rowOff>
    </xdr:from>
    <xdr:to>
      <xdr:col>23</xdr:col>
      <xdr:colOff>304800</xdr:colOff>
      <xdr:row>27</xdr:row>
      <xdr:rowOff>28575</xdr:rowOff>
    </xdr:to>
    <xdr:sp macro="" textlink="">
      <xdr:nvSpPr>
        <xdr:cNvPr id="41" name="Rectangle 12">
          <a:hlinkClick r:id="rId13"/>
        </xdr:cNvPr>
        <xdr:cNvSpPr/>
      </xdr:nvSpPr>
      <xdr:spPr>
        <a:xfrm>
          <a:off x="10734675" y="50292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20</xdr:col>
      <xdr:colOff>152400</xdr:colOff>
      <xdr:row>27</xdr:row>
      <xdr:rowOff>85725</xdr:rowOff>
    </xdr:from>
    <xdr:to>
      <xdr:col>23</xdr:col>
      <xdr:colOff>304800</xdr:colOff>
      <xdr:row>28</xdr:row>
      <xdr:rowOff>180975</xdr:rowOff>
    </xdr:to>
    <xdr:sp macro="" textlink="">
      <xdr:nvSpPr>
        <xdr:cNvPr id="42" name="Rectangle 12">
          <a:hlinkClick r:id="rId14"/>
        </xdr:cNvPr>
        <xdr:cNvSpPr/>
      </xdr:nvSpPr>
      <xdr:spPr>
        <a:xfrm>
          <a:off x="10744200" y="53816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20</xdr:col>
      <xdr:colOff>123825</xdr:colOff>
      <xdr:row>2</xdr:row>
      <xdr:rowOff>142875</xdr:rowOff>
    </xdr:from>
    <xdr:to>
      <xdr:col>23</xdr:col>
      <xdr:colOff>257175</xdr:colOff>
      <xdr:row>3</xdr:row>
      <xdr:rowOff>161925</xdr:rowOff>
    </xdr:to>
    <xdr:sp macro="" textlink="">
      <xdr:nvSpPr>
        <xdr:cNvPr id="43" name="Rectangle 16">
          <a:hlinkClick r:id="rId15"/>
        </xdr:cNvPr>
        <xdr:cNvSpPr/>
      </xdr:nvSpPr>
      <xdr:spPr>
        <a:xfrm>
          <a:off x="10715625" y="67627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editAs="oneCell">
    <xdr:from>
      <xdr:col>0</xdr:col>
      <xdr:colOff>295275</xdr:colOff>
      <xdr:row>0</xdr:row>
      <xdr:rowOff>0</xdr:rowOff>
    </xdr:from>
    <xdr:to>
      <xdr:col>2</xdr:col>
      <xdr:colOff>9525</xdr:colOff>
      <xdr:row>1</xdr:row>
      <xdr:rowOff>47625</xdr:rowOff>
    </xdr:to>
    <xdr:pic>
      <xdr:nvPicPr>
        <xdr:cNvPr id="47" name="Picture 6"/>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a:xfrm>
          <a:off x="295275" y="0"/>
          <a:ext cx="933450" cy="390525"/>
        </a:xfrm>
        <a:prstGeom prst="rect">
          <a:avLst/>
        </a:prstGeom>
        <a:solidFill>
          <a:srgbClr val="000000"/>
        </a:solidFill>
        <a:ln>
          <a:noFill/>
        </a:ln>
      </xdr:spPr>
    </xdr:pic>
    <xdr:clientData/>
  </xdr:twoCellAnchor>
  <xdr:twoCellAnchor>
    <xdr:from>
      <xdr:col>20</xdr:col>
      <xdr:colOff>114300</xdr:colOff>
      <xdr:row>5</xdr:row>
      <xdr:rowOff>123825</xdr:rowOff>
    </xdr:from>
    <xdr:to>
      <xdr:col>23</xdr:col>
      <xdr:colOff>257175</xdr:colOff>
      <xdr:row>7</xdr:row>
      <xdr:rowOff>152400</xdr:rowOff>
    </xdr:to>
    <xdr:sp macro="" textlink="">
      <xdr:nvSpPr>
        <xdr:cNvPr id="23" name="Rectangle 22">
          <a:hlinkClick r:id="rId17"/>
        </xdr:cNvPr>
        <xdr:cNvSpPr/>
      </xdr:nvSpPr>
      <xdr:spPr>
        <a:xfrm>
          <a:off x="10706100" y="1228725"/>
          <a:ext cx="1685925"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2</xdr:col>
      <xdr:colOff>9525</xdr:colOff>
      <xdr:row>1</xdr:row>
      <xdr:rowOff>114300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0"/>
          <a:ext cx="1019175" cy="390525"/>
        </a:xfrm>
        <a:prstGeom prst="rect">
          <a:avLst/>
        </a:prstGeom>
        <a:ln>
          <a:noFill/>
        </a:ln>
      </xdr:spPr>
    </xdr:pic>
    <xdr:clientData/>
  </xdr:twoCellAnchor>
  <xdr:twoCellAnchor>
    <xdr:from>
      <xdr:col>11</xdr:col>
      <xdr:colOff>581025</xdr:colOff>
      <xdr:row>2</xdr:row>
      <xdr:rowOff>38100</xdr:rowOff>
    </xdr:from>
    <xdr:to>
      <xdr:col>15</xdr:col>
      <xdr:colOff>276225</xdr:colOff>
      <xdr:row>6</xdr:row>
      <xdr:rowOff>76200</xdr:rowOff>
    </xdr:to>
    <xdr:grpSp>
      <xdr:nvGrpSpPr>
        <xdr:cNvPr id="7" name="Group 6"/>
        <xdr:cNvGrpSpPr/>
      </xdr:nvGrpSpPr>
      <xdr:grpSpPr>
        <a:xfrm>
          <a:off x="7077075" y="504825"/>
          <a:ext cx="2057400" cy="800100"/>
          <a:chOff x="9515475" y="3371850"/>
          <a:chExt cx="1900746" cy="671799"/>
        </a:xfrm>
      </xdr:grpSpPr>
      <xdr:sp macro="" textlink="">
        <xdr:nvSpPr>
          <xdr:cNvPr id="9" name="TextBox 8"/>
          <xdr:cNvSpPr txBox="1"/>
        </xdr:nvSpPr>
        <xdr:spPr>
          <a:xfrm>
            <a:off x="9863787" y="3376888"/>
            <a:ext cx="1552434" cy="666761"/>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0" name="Straight Arrow Connector 9"/>
          <xdr:cNvCxnSpPr/>
        </xdr:nvCxnSpPr>
        <xdr:spPr>
          <a:xfrm flipH="1">
            <a:off x="9515475" y="3371850"/>
            <a:ext cx="190550" cy="15233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323850</xdr:colOff>
      <xdr:row>1</xdr:row>
      <xdr:rowOff>95250</xdr:rowOff>
    </xdr:from>
    <xdr:to>
      <xdr:col>18</xdr:col>
      <xdr:colOff>247650</xdr:colOff>
      <xdr:row>2</xdr:row>
      <xdr:rowOff>104775</xdr:rowOff>
    </xdr:to>
    <xdr:sp macro="" textlink="">
      <xdr:nvSpPr>
        <xdr:cNvPr id="26" name="Rectangle 16">
          <a:hlinkClick r:id="rId2"/>
        </xdr:cNvPr>
        <xdr:cNvSpPr/>
      </xdr:nvSpPr>
      <xdr:spPr>
        <a:xfrm rot="10800000" flipV="1">
          <a:off x="9886950" y="371475"/>
          <a:ext cx="1676400" cy="2000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16</xdr:col>
      <xdr:colOff>314325</xdr:colOff>
      <xdr:row>12</xdr:row>
      <xdr:rowOff>9525</xdr:rowOff>
    </xdr:from>
    <xdr:to>
      <xdr:col>18</xdr:col>
      <xdr:colOff>266700</xdr:colOff>
      <xdr:row>13</xdr:row>
      <xdr:rowOff>95250</xdr:rowOff>
    </xdr:to>
    <xdr:sp macro="" textlink="">
      <xdr:nvSpPr>
        <xdr:cNvPr id="27" name="Rectangle 27">
          <a:hlinkClick r:id="rId3"/>
        </xdr:cNvPr>
        <xdr:cNvSpPr/>
      </xdr:nvSpPr>
      <xdr:spPr>
        <a:xfrm>
          <a:off x="9877425" y="23812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16</xdr:col>
      <xdr:colOff>333375</xdr:colOff>
      <xdr:row>3</xdr:row>
      <xdr:rowOff>180975</xdr:rowOff>
    </xdr:from>
    <xdr:to>
      <xdr:col>18</xdr:col>
      <xdr:colOff>266700</xdr:colOff>
      <xdr:row>5</xdr:row>
      <xdr:rowOff>95250</xdr:rowOff>
    </xdr:to>
    <xdr:sp macro="" textlink="">
      <xdr:nvSpPr>
        <xdr:cNvPr id="28" name="Rectangle 40">
          <a:hlinkClick r:id="rId4"/>
        </xdr:cNvPr>
        <xdr:cNvSpPr/>
      </xdr:nvSpPr>
      <xdr:spPr>
        <a:xfrm>
          <a:off x="9896475" y="838200"/>
          <a:ext cx="168592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16</xdr:col>
      <xdr:colOff>371475</xdr:colOff>
      <xdr:row>29</xdr:row>
      <xdr:rowOff>104775</xdr:rowOff>
    </xdr:from>
    <xdr:to>
      <xdr:col>18</xdr:col>
      <xdr:colOff>314325</xdr:colOff>
      <xdr:row>31</xdr:row>
      <xdr:rowOff>38100</xdr:rowOff>
    </xdr:to>
    <xdr:sp macro="" textlink="">
      <xdr:nvSpPr>
        <xdr:cNvPr id="29" name="Rectangle 41">
          <a:hlinkClick r:id="rId5"/>
        </xdr:cNvPr>
        <xdr:cNvSpPr/>
      </xdr:nvSpPr>
      <xdr:spPr>
        <a:xfrm>
          <a:off x="9934575" y="57150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16</xdr:col>
      <xdr:colOff>333375</xdr:colOff>
      <xdr:row>13</xdr:row>
      <xdr:rowOff>161925</xdr:rowOff>
    </xdr:from>
    <xdr:to>
      <xdr:col>18</xdr:col>
      <xdr:colOff>257175</xdr:colOff>
      <xdr:row>15</xdr:row>
      <xdr:rowOff>47625</xdr:rowOff>
    </xdr:to>
    <xdr:sp macro="" textlink="">
      <xdr:nvSpPr>
        <xdr:cNvPr id="30" name="Rectangle 42">
          <a:hlinkClick r:id="rId6"/>
        </xdr:cNvPr>
        <xdr:cNvSpPr/>
      </xdr:nvSpPr>
      <xdr:spPr>
        <a:xfrm>
          <a:off x="9896475" y="27241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16</xdr:col>
      <xdr:colOff>323850</xdr:colOff>
      <xdr:row>15</xdr:row>
      <xdr:rowOff>114300</xdr:rowOff>
    </xdr:from>
    <xdr:to>
      <xdr:col>18</xdr:col>
      <xdr:colOff>247650</xdr:colOff>
      <xdr:row>17</xdr:row>
      <xdr:rowOff>0</xdr:rowOff>
    </xdr:to>
    <xdr:sp macro="" textlink="">
      <xdr:nvSpPr>
        <xdr:cNvPr id="31" name="Rectangle 43">
          <a:hlinkClick r:id="rId7"/>
        </xdr:cNvPr>
        <xdr:cNvSpPr/>
      </xdr:nvSpPr>
      <xdr:spPr>
        <a:xfrm>
          <a:off x="9886950" y="30575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16</xdr:col>
      <xdr:colOff>314325</xdr:colOff>
      <xdr:row>8</xdr:row>
      <xdr:rowOff>57150</xdr:rowOff>
    </xdr:from>
    <xdr:to>
      <xdr:col>18</xdr:col>
      <xdr:colOff>266700</xdr:colOff>
      <xdr:row>9</xdr:row>
      <xdr:rowOff>161925</xdr:rowOff>
    </xdr:to>
    <xdr:sp macro="" textlink="">
      <xdr:nvSpPr>
        <xdr:cNvPr id="32" name="Rectangle 44">
          <a:hlinkClick r:id="rId8"/>
        </xdr:cNvPr>
        <xdr:cNvSpPr/>
      </xdr:nvSpPr>
      <xdr:spPr>
        <a:xfrm>
          <a:off x="9877425" y="16668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16</xdr:col>
      <xdr:colOff>323850</xdr:colOff>
      <xdr:row>10</xdr:row>
      <xdr:rowOff>19050</xdr:rowOff>
    </xdr:from>
    <xdr:to>
      <xdr:col>18</xdr:col>
      <xdr:colOff>266700</xdr:colOff>
      <xdr:row>11</xdr:row>
      <xdr:rowOff>123825</xdr:rowOff>
    </xdr:to>
    <xdr:sp macro="" textlink="">
      <xdr:nvSpPr>
        <xdr:cNvPr id="33" name="Rectangle 45">
          <a:hlinkClick r:id="rId9"/>
        </xdr:cNvPr>
        <xdr:cNvSpPr/>
      </xdr:nvSpPr>
      <xdr:spPr>
        <a:xfrm>
          <a:off x="9886950" y="20097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16</xdr:col>
      <xdr:colOff>342900</xdr:colOff>
      <xdr:row>17</xdr:row>
      <xdr:rowOff>66675</xdr:rowOff>
    </xdr:from>
    <xdr:to>
      <xdr:col>18</xdr:col>
      <xdr:colOff>257175</xdr:colOff>
      <xdr:row>19</xdr:row>
      <xdr:rowOff>28575</xdr:rowOff>
    </xdr:to>
    <xdr:sp macro="" textlink="">
      <xdr:nvSpPr>
        <xdr:cNvPr id="34" name="Rectangle 46">
          <a:hlinkClick r:id="rId10"/>
        </xdr:cNvPr>
        <xdr:cNvSpPr/>
      </xdr:nvSpPr>
      <xdr:spPr>
        <a:xfrm>
          <a:off x="9906000" y="33909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16</xdr:col>
      <xdr:colOff>361950</xdr:colOff>
      <xdr:row>19</xdr:row>
      <xdr:rowOff>85725</xdr:rowOff>
    </xdr:from>
    <xdr:to>
      <xdr:col>18</xdr:col>
      <xdr:colOff>276225</xdr:colOff>
      <xdr:row>21</xdr:row>
      <xdr:rowOff>66675</xdr:rowOff>
    </xdr:to>
    <xdr:sp macro="" textlink="">
      <xdr:nvSpPr>
        <xdr:cNvPr id="35" name="Rectangle 47">
          <a:hlinkClick r:id="rId11"/>
        </xdr:cNvPr>
        <xdr:cNvSpPr/>
      </xdr:nvSpPr>
      <xdr:spPr>
        <a:xfrm>
          <a:off x="9925050" y="37909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16</xdr:col>
      <xdr:colOff>352425</xdr:colOff>
      <xdr:row>23</xdr:row>
      <xdr:rowOff>171450</xdr:rowOff>
    </xdr:from>
    <xdr:to>
      <xdr:col>18</xdr:col>
      <xdr:colOff>266700</xdr:colOff>
      <xdr:row>25</xdr:row>
      <xdr:rowOff>104775</xdr:rowOff>
    </xdr:to>
    <xdr:sp macro="" textlink="">
      <xdr:nvSpPr>
        <xdr:cNvPr id="36" name="Rectangle 12">
          <a:hlinkClick r:id="rId12"/>
        </xdr:cNvPr>
        <xdr:cNvSpPr/>
      </xdr:nvSpPr>
      <xdr:spPr>
        <a:xfrm>
          <a:off x="9915525" y="463867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16</xdr:col>
      <xdr:colOff>342900</xdr:colOff>
      <xdr:row>25</xdr:row>
      <xdr:rowOff>180975</xdr:rowOff>
    </xdr:from>
    <xdr:to>
      <xdr:col>18</xdr:col>
      <xdr:colOff>276225</xdr:colOff>
      <xdr:row>27</xdr:row>
      <xdr:rowOff>66675</xdr:rowOff>
    </xdr:to>
    <xdr:sp macro="" textlink="">
      <xdr:nvSpPr>
        <xdr:cNvPr id="37" name="Rectangle 12">
          <a:hlinkClick r:id="rId13"/>
        </xdr:cNvPr>
        <xdr:cNvSpPr/>
      </xdr:nvSpPr>
      <xdr:spPr>
        <a:xfrm>
          <a:off x="9906000" y="50292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16</xdr:col>
      <xdr:colOff>352425</xdr:colOff>
      <xdr:row>21</xdr:row>
      <xdr:rowOff>133350</xdr:rowOff>
    </xdr:from>
    <xdr:to>
      <xdr:col>18</xdr:col>
      <xdr:colOff>276225</xdr:colOff>
      <xdr:row>23</xdr:row>
      <xdr:rowOff>114300</xdr:rowOff>
    </xdr:to>
    <xdr:sp macro="" textlink="">
      <xdr:nvSpPr>
        <xdr:cNvPr id="38" name="Rectangle 12">
          <a:hlinkClick r:id="rId14"/>
        </xdr:cNvPr>
        <xdr:cNvSpPr/>
      </xdr:nvSpPr>
      <xdr:spPr>
        <a:xfrm>
          <a:off x="9915525" y="42195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16</xdr:col>
      <xdr:colOff>352425</xdr:colOff>
      <xdr:row>27</xdr:row>
      <xdr:rowOff>133350</xdr:rowOff>
    </xdr:from>
    <xdr:to>
      <xdr:col>18</xdr:col>
      <xdr:colOff>295275</xdr:colOff>
      <xdr:row>29</xdr:row>
      <xdr:rowOff>38100</xdr:rowOff>
    </xdr:to>
    <xdr:sp macro="" textlink="">
      <xdr:nvSpPr>
        <xdr:cNvPr id="40" name="Rectangle 12">
          <a:hlinkClick r:id="rId15"/>
        </xdr:cNvPr>
        <xdr:cNvSpPr/>
      </xdr:nvSpPr>
      <xdr:spPr>
        <a:xfrm>
          <a:off x="9915525" y="53625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7</xdr:col>
      <xdr:colOff>447675</xdr:colOff>
      <xdr:row>15</xdr:row>
      <xdr:rowOff>28575</xdr:rowOff>
    </xdr:from>
    <xdr:to>
      <xdr:col>9</xdr:col>
      <xdr:colOff>228600</xdr:colOff>
      <xdr:row>18</xdr:row>
      <xdr:rowOff>76200</xdr:rowOff>
    </xdr:to>
    <xdr:sp macro="" textlink="">
      <xdr:nvSpPr>
        <xdr:cNvPr id="41" name="TextBox 6"/>
        <xdr:cNvSpPr txBox="1"/>
      </xdr:nvSpPr>
      <xdr:spPr>
        <a:xfrm>
          <a:off x="4581525" y="2971800"/>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9</xdr:col>
      <xdr:colOff>123825</xdr:colOff>
      <xdr:row>19</xdr:row>
      <xdr:rowOff>152400</xdr:rowOff>
    </xdr:from>
    <xdr:to>
      <xdr:col>11</xdr:col>
      <xdr:colOff>285750</xdr:colOff>
      <xdr:row>19</xdr:row>
      <xdr:rowOff>161925</xdr:rowOff>
    </xdr:to>
    <xdr:cxnSp macro="">
      <xdr:nvCxnSpPr>
        <xdr:cNvPr id="43" name="Straight Connector 11"/>
        <xdr:cNvCxnSpPr/>
      </xdr:nvCxnSpPr>
      <xdr:spPr>
        <a:xfrm flipH="1">
          <a:off x="5438775" y="3857625"/>
          <a:ext cx="13430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133350</xdr:colOff>
      <xdr:row>18</xdr:row>
      <xdr:rowOff>66675</xdr:rowOff>
    </xdr:from>
    <xdr:to>
      <xdr:col>9</xdr:col>
      <xdr:colOff>133350</xdr:colOff>
      <xdr:row>19</xdr:row>
      <xdr:rowOff>161925</xdr:rowOff>
    </xdr:to>
    <xdr:cxnSp macro="">
      <xdr:nvCxnSpPr>
        <xdr:cNvPr id="47" name="Straight Connector 12"/>
        <xdr:cNvCxnSpPr/>
      </xdr:nvCxnSpPr>
      <xdr:spPr>
        <a:xfrm flipH="1">
          <a:off x="5448300" y="3581400"/>
          <a:ext cx="0" cy="2857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514350</xdr:colOff>
      <xdr:row>18</xdr:row>
      <xdr:rowOff>76200</xdr:rowOff>
    </xdr:from>
    <xdr:to>
      <xdr:col>7</xdr:col>
      <xdr:colOff>514350</xdr:colOff>
      <xdr:row>19</xdr:row>
      <xdr:rowOff>142875</xdr:rowOff>
    </xdr:to>
    <xdr:cxnSp macro="">
      <xdr:nvCxnSpPr>
        <xdr:cNvPr id="48" name="Straight Connector 12"/>
        <xdr:cNvCxnSpPr/>
      </xdr:nvCxnSpPr>
      <xdr:spPr>
        <a:xfrm flipH="1">
          <a:off x="4648200" y="3590925"/>
          <a:ext cx="0" cy="2571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285750</xdr:colOff>
      <xdr:row>19</xdr:row>
      <xdr:rowOff>133350</xdr:rowOff>
    </xdr:from>
    <xdr:to>
      <xdr:col>11</xdr:col>
      <xdr:colOff>285750</xdr:colOff>
      <xdr:row>20</xdr:row>
      <xdr:rowOff>142875</xdr:rowOff>
    </xdr:to>
    <xdr:cxnSp macro="">
      <xdr:nvCxnSpPr>
        <xdr:cNvPr id="49" name="Straight Connector 12"/>
        <xdr:cNvCxnSpPr/>
      </xdr:nvCxnSpPr>
      <xdr:spPr>
        <a:xfrm flipH="1">
          <a:off x="6781800" y="3838575"/>
          <a:ext cx="0" cy="2000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285750</xdr:colOff>
      <xdr:row>20</xdr:row>
      <xdr:rowOff>76200</xdr:rowOff>
    </xdr:from>
    <xdr:to>
      <xdr:col>11</xdr:col>
      <xdr:colOff>285750</xdr:colOff>
      <xdr:row>21</xdr:row>
      <xdr:rowOff>95250</xdr:rowOff>
    </xdr:to>
    <xdr:cxnSp macro="">
      <xdr:nvCxnSpPr>
        <xdr:cNvPr id="51" name="Straight Arrow Connector 14"/>
        <xdr:cNvCxnSpPr/>
      </xdr:nvCxnSpPr>
      <xdr:spPr>
        <a:xfrm>
          <a:off x="6781800" y="39719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266700</xdr:colOff>
      <xdr:row>19</xdr:row>
      <xdr:rowOff>142875</xdr:rowOff>
    </xdr:from>
    <xdr:to>
      <xdr:col>5</xdr:col>
      <xdr:colOff>276225</xdr:colOff>
      <xdr:row>21</xdr:row>
      <xdr:rowOff>0</xdr:rowOff>
    </xdr:to>
    <xdr:cxnSp macro="">
      <xdr:nvCxnSpPr>
        <xdr:cNvPr id="52" name="Straight Arrow Connector 14"/>
        <xdr:cNvCxnSpPr/>
      </xdr:nvCxnSpPr>
      <xdr:spPr>
        <a:xfrm flipH="1">
          <a:off x="3219450" y="3848100"/>
          <a:ext cx="9525" cy="23812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257175</xdr:colOff>
      <xdr:row>19</xdr:row>
      <xdr:rowOff>133350</xdr:rowOff>
    </xdr:from>
    <xdr:to>
      <xdr:col>7</xdr:col>
      <xdr:colOff>533400</xdr:colOff>
      <xdr:row>19</xdr:row>
      <xdr:rowOff>142875</xdr:rowOff>
    </xdr:to>
    <xdr:cxnSp macro="">
      <xdr:nvCxnSpPr>
        <xdr:cNvPr id="53" name="Straight Connector 11"/>
        <xdr:cNvCxnSpPr/>
      </xdr:nvCxnSpPr>
      <xdr:spPr>
        <a:xfrm flipH="1">
          <a:off x="3209925" y="3838575"/>
          <a:ext cx="14573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323850</xdr:colOff>
      <xdr:row>2</xdr:row>
      <xdr:rowOff>123825</xdr:rowOff>
    </xdr:from>
    <xdr:to>
      <xdr:col>18</xdr:col>
      <xdr:colOff>247650</xdr:colOff>
      <xdr:row>3</xdr:row>
      <xdr:rowOff>142875</xdr:rowOff>
    </xdr:to>
    <xdr:sp macro="" textlink="">
      <xdr:nvSpPr>
        <xdr:cNvPr id="54" name="Rectangle 16">
          <a:hlinkClick r:id="rId16"/>
        </xdr:cNvPr>
        <xdr:cNvSpPr/>
      </xdr:nvSpPr>
      <xdr:spPr>
        <a:xfrm>
          <a:off x="9886950" y="59055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16</xdr:col>
      <xdr:colOff>323850</xdr:colOff>
      <xdr:row>5</xdr:row>
      <xdr:rowOff>152400</xdr:rowOff>
    </xdr:from>
    <xdr:to>
      <xdr:col>18</xdr:col>
      <xdr:colOff>266700</xdr:colOff>
      <xdr:row>7</xdr:row>
      <xdr:rowOff>180975</xdr:rowOff>
    </xdr:to>
    <xdr:sp macro="" textlink="">
      <xdr:nvSpPr>
        <xdr:cNvPr id="39" name="Rectangle 38">
          <a:hlinkClick r:id="rId17"/>
        </xdr:cNvPr>
        <xdr:cNvSpPr/>
      </xdr:nvSpPr>
      <xdr:spPr>
        <a:xfrm>
          <a:off x="9886950" y="119062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28575</xdr:colOff>
      <xdr:row>1</xdr:row>
      <xdr:rowOff>180975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0"/>
          <a:ext cx="1190625" cy="457200"/>
        </a:xfrm>
        <a:prstGeom prst="rect">
          <a:avLst/>
        </a:prstGeom>
        <a:ln>
          <a:noFill/>
        </a:ln>
      </xdr:spPr>
    </xdr:pic>
    <xdr:clientData/>
  </xdr:twoCellAnchor>
  <xdr:twoCellAnchor>
    <xdr:from>
      <xdr:col>12</xdr:col>
      <xdr:colOff>19050</xdr:colOff>
      <xdr:row>2</xdr:row>
      <xdr:rowOff>19050</xdr:rowOff>
    </xdr:from>
    <xdr:to>
      <xdr:col>15</xdr:col>
      <xdr:colOff>114300</xdr:colOff>
      <xdr:row>6</xdr:row>
      <xdr:rowOff>76200</xdr:rowOff>
    </xdr:to>
    <xdr:grpSp>
      <xdr:nvGrpSpPr>
        <xdr:cNvPr id="7" name="Group 6"/>
        <xdr:cNvGrpSpPr/>
      </xdr:nvGrpSpPr>
      <xdr:grpSpPr>
        <a:xfrm>
          <a:off x="7105650" y="485775"/>
          <a:ext cx="1866900" cy="819150"/>
          <a:chOff x="9515475" y="3352800"/>
          <a:chExt cx="1733550" cy="666750"/>
        </a:xfrm>
      </xdr:grpSpPr>
      <xdr:sp macro="" textlink="">
        <xdr:nvSpPr>
          <xdr:cNvPr id="9" name="TextBox 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0" name="Straight Arrow Connector 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361950</xdr:colOff>
      <xdr:row>1</xdr:row>
      <xdr:rowOff>85725</xdr:rowOff>
    </xdr:from>
    <xdr:to>
      <xdr:col>18</xdr:col>
      <xdr:colOff>228600</xdr:colOff>
      <xdr:row>2</xdr:row>
      <xdr:rowOff>85725</xdr:rowOff>
    </xdr:to>
    <xdr:sp macro="" textlink="">
      <xdr:nvSpPr>
        <xdr:cNvPr id="11" name="Rectangle 16">
          <a:hlinkClick r:id="rId2"/>
        </xdr:cNvPr>
        <xdr:cNvSpPr/>
      </xdr:nvSpPr>
      <xdr:spPr>
        <a:xfrm rot="10800000" flipV="1">
          <a:off x="9220200" y="361950"/>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352425</xdr:colOff>
      <xdr:row>12</xdr:row>
      <xdr:rowOff>28575</xdr:rowOff>
    </xdr:from>
    <xdr:to>
      <xdr:col>18</xdr:col>
      <xdr:colOff>285750</xdr:colOff>
      <xdr:row>13</xdr:row>
      <xdr:rowOff>114300</xdr:rowOff>
    </xdr:to>
    <xdr:sp macro="" textlink="">
      <xdr:nvSpPr>
        <xdr:cNvPr id="12" name="Rectangle 27">
          <a:hlinkClick r:id="rId3"/>
        </xdr:cNvPr>
        <xdr:cNvSpPr/>
      </xdr:nvSpPr>
      <xdr:spPr>
        <a:xfrm>
          <a:off x="9210675" y="24003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342900</xdr:colOff>
      <xdr:row>4</xdr:row>
      <xdr:rowOff>38100</xdr:rowOff>
    </xdr:from>
    <xdr:to>
      <xdr:col>18</xdr:col>
      <xdr:colOff>266700</xdr:colOff>
      <xdr:row>5</xdr:row>
      <xdr:rowOff>142875</xdr:rowOff>
    </xdr:to>
    <xdr:sp macro="" textlink="">
      <xdr:nvSpPr>
        <xdr:cNvPr id="13" name="Rectangle 40">
          <a:hlinkClick r:id="rId4"/>
        </xdr:cNvPr>
        <xdr:cNvSpPr/>
      </xdr:nvSpPr>
      <xdr:spPr>
        <a:xfrm>
          <a:off x="9201150" y="8858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400050</xdr:colOff>
      <xdr:row>29</xdr:row>
      <xdr:rowOff>142875</xdr:rowOff>
    </xdr:from>
    <xdr:to>
      <xdr:col>18</xdr:col>
      <xdr:colOff>323850</xdr:colOff>
      <xdr:row>31</xdr:row>
      <xdr:rowOff>76200</xdr:rowOff>
    </xdr:to>
    <xdr:sp macro="" textlink="">
      <xdr:nvSpPr>
        <xdr:cNvPr id="14" name="Rectangle 41">
          <a:hlinkClick r:id="rId5"/>
        </xdr:cNvPr>
        <xdr:cNvSpPr/>
      </xdr:nvSpPr>
      <xdr:spPr>
        <a:xfrm>
          <a:off x="9258300" y="57531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371475</xdr:colOff>
      <xdr:row>13</xdr:row>
      <xdr:rowOff>180975</xdr:rowOff>
    </xdr:from>
    <xdr:to>
      <xdr:col>18</xdr:col>
      <xdr:colOff>276225</xdr:colOff>
      <xdr:row>15</xdr:row>
      <xdr:rowOff>66675</xdr:rowOff>
    </xdr:to>
    <xdr:sp macro="" textlink="">
      <xdr:nvSpPr>
        <xdr:cNvPr id="15" name="Rectangle 42">
          <a:hlinkClick r:id="rId6"/>
        </xdr:cNvPr>
        <xdr:cNvSpPr/>
      </xdr:nvSpPr>
      <xdr:spPr>
        <a:xfrm>
          <a:off x="9229725" y="27432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361950</xdr:colOff>
      <xdr:row>15</xdr:row>
      <xdr:rowOff>133350</xdr:rowOff>
    </xdr:from>
    <xdr:to>
      <xdr:col>18</xdr:col>
      <xdr:colOff>266700</xdr:colOff>
      <xdr:row>17</xdr:row>
      <xdr:rowOff>19050</xdr:rowOff>
    </xdr:to>
    <xdr:sp macro="" textlink="">
      <xdr:nvSpPr>
        <xdr:cNvPr id="16" name="Rectangle 43">
          <a:hlinkClick r:id="rId7"/>
        </xdr:cNvPr>
        <xdr:cNvSpPr/>
      </xdr:nvSpPr>
      <xdr:spPr>
        <a:xfrm>
          <a:off x="9220200" y="30765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352425</xdr:colOff>
      <xdr:row>8</xdr:row>
      <xdr:rowOff>66675</xdr:rowOff>
    </xdr:from>
    <xdr:to>
      <xdr:col>18</xdr:col>
      <xdr:colOff>285750</xdr:colOff>
      <xdr:row>9</xdr:row>
      <xdr:rowOff>171450</xdr:rowOff>
    </xdr:to>
    <xdr:sp macro="" textlink="">
      <xdr:nvSpPr>
        <xdr:cNvPr id="17" name="Rectangle 44">
          <a:hlinkClick r:id="rId8"/>
        </xdr:cNvPr>
        <xdr:cNvSpPr/>
      </xdr:nvSpPr>
      <xdr:spPr>
        <a:xfrm>
          <a:off x="9210675" y="16764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361950</xdr:colOff>
      <xdr:row>10</xdr:row>
      <xdr:rowOff>28575</xdr:rowOff>
    </xdr:from>
    <xdr:to>
      <xdr:col>18</xdr:col>
      <xdr:colOff>285750</xdr:colOff>
      <xdr:row>11</xdr:row>
      <xdr:rowOff>133350</xdr:rowOff>
    </xdr:to>
    <xdr:sp macro="" textlink="">
      <xdr:nvSpPr>
        <xdr:cNvPr id="18" name="Rectangle 45">
          <a:hlinkClick r:id="rId9"/>
        </xdr:cNvPr>
        <xdr:cNvSpPr/>
      </xdr:nvSpPr>
      <xdr:spPr>
        <a:xfrm>
          <a:off x="9220200" y="20193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381000</xdr:colOff>
      <xdr:row>17</xdr:row>
      <xdr:rowOff>85725</xdr:rowOff>
    </xdr:from>
    <xdr:to>
      <xdr:col>18</xdr:col>
      <xdr:colOff>276225</xdr:colOff>
      <xdr:row>19</xdr:row>
      <xdr:rowOff>47625</xdr:rowOff>
    </xdr:to>
    <xdr:sp macro="" textlink="">
      <xdr:nvSpPr>
        <xdr:cNvPr id="19" name="Rectangle 46">
          <a:hlinkClick r:id="rId10"/>
        </xdr:cNvPr>
        <xdr:cNvSpPr/>
      </xdr:nvSpPr>
      <xdr:spPr>
        <a:xfrm>
          <a:off x="9239250" y="34099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400050</xdr:colOff>
      <xdr:row>19</xdr:row>
      <xdr:rowOff>104775</xdr:rowOff>
    </xdr:from>
    <xdr:to>
      <xdr:col>18</xdr:col>
      <xdr:colOff>295275</xdr:colOff>
      <xdr:row>21</xdr:row>
      <xdr:rowOff>85725</xdr:rowOff>
    </xdr:to>
    <xdr:sp macro="" textlink="">
      <xdr:nvSpPr>
        <xdr:cNvPr id="20" name="Rectangle 47">
          <a:hlinkClick r:id="rId11"/>
        </xdr:cNvPr>
        <xdr:cNvSpPr/>
      </xdr:nvSpPr>
      <xdr:spPr>
        <a:xfrm>
          <a:off x="9258300" y="38100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409575</xdr:colOff>
      <xdr:row>24</xdr:row>
      <xdr:rowOff>9525</xdr:rowOff>
    </xdr:from>
    <xdr:to>
      <xdr:col>18</xdr:col>
      <xdr:colOff>304800</xdr:colOff>
      <xdr:row>25</xdr:row>
      <xdr:rowOff>133350</xdr:rowOff>
    </xdr:to>
    <xdr:sp macro="" textlink="">
      <xdr:nvSpPr>
        <xdr:cNvPr id="21" name="Rectangle 12">
          <a:hlinkClick r:id="rId12"/>
        </xdr:cNvPr>
        <xdr:cNvSpPr/>
      </xdr:nvSpPr>
      <xdr:spPr>
        <a:xfrm>
          <a:off x="9267825" y="46672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400050</xdr:colOff>
      <xdr:row>26</xdr:row>
      <xdr:rowOff>19050</xdr:rowOff>
    </xdr:from>
    <xdr:to>
      <xdr:col>18</xdr:col>
      <xdr:colOff>314325</xdr:colOff>
      <xdr:row>27</xdr:row>
      <xdr:rowOff>95250</xdr:rowOff>
    </xdr:to>
    <xdr:sp macro="" textlink="">
      <xdr:nvSpPr>
        <xdr:cNvPr id="22" name="Rectangle 12">
          <a:hlinkClick r:id="rId13"/>
        </xdr:cNvPr>
        <xdr:cNvSpPr/>
      </xdr:nvSpPr>
      <xdr:spPr>
        <a:xfrm>
          <a:off x="9258300" y="50577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390525</xdr:colOff>
      <xdr:row>21</xdr:row>
      <xdr:rowOff>152400</xdr:rowOff>
    </xdr:from>
    <xdr:to>
      <xdr:col>18</xdr:col>
      <xdr:colOff>295275</xdr:colOff>
      <xdr:row>23</xdr:row>
      <xdr:rowOff>133350</xdr:rowOff>
    </xdr:to>
    <xdr:sp macro="" textlink="">
      <xdr:nvSpPr>
        <xdr:cNvPr id="23" name="Rectangle 12">
          <a:hlinkClick r:id="rId14"/>
        </xdr:cNvPr>
        <xdr:cNvSpPr/>
      </xdr:nvSpPr>
      <xdr:spPr>
        <a:xfrm>
          <a:off x="9248775" y="42386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390525</xdr:colOff>
      <xdr:row>27</xdr:row>
      <xdr:rowOff>161925</xdr:rowOff>
    </xdr:from>
    <xdr:to>
      <xdr:col>18</xdr:col>
      <xdr:colOff>323850</xdr:colOff>
      <xdr:row>29</xdr:row>
      <xdr:rowOff>76200</xdr:rowOff>
    </xdr:to>
    <xdr:sp macro="" textlink="">
      <xdr:nvSpPr>
        <xdr:cNvPr id="24" name="Rectangle 12">
          <a:hlinkClick r:id="rId15"/>
        </xdr:cNvPr>
        <xdr:cNvSpPr/>
      </xdr:nvSpPr>
      <xdr:spPr>
        <a:xfrm>
          <a:off x="9248775" y="53911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342900</xdr:colOff>
      <xdr:row>2</xdr:row>
      <xdr:rowOff>142875</xdr:rowOff>
    </xdr:from>
    <xdr:to>
      <xdr:col>18</xdr:col>
      <xdr:colOff>247650</xdr:colOff>
      <xdr:row>3</xdr:row>
      <xdr:rowOff>161925</xdr:rowOff>
    </xdr:to>
    <xdr:sp macro="" textlink="">
      <xdr:nvSpPr>
        <xdr:cNvPr id="26" name="Rectangle 16">
          <a:hlinkClick r:id="rId16"/>
        </xdr:cNvPr>
        <xdr:cNvSpPr/>
      </xdr:nvSpPr>
      <xdr:spPr>
        <a:xfrm>
          <a:off x="9201150" y="60960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352425</xdr:colOff>
      <xdr:row>5</xdr:row>
      <xdr:rowOff>180975</xdr:rowOff>
    </xdr:from>
    <xdr:to>
      <xdr:col>18</xdr:col>
      <xdr:colOff>276225</xdr:colOff>
      <xdr:row>8</xdr:row>
      <xdr:rowOff>19050</xdr:rowOff>
    </xdr:to>
    <xdr:sp macro="" textlink="">
      <xdr:nvSpPr>
        <xdr:cNvPr id="25" name="Rectangle 24">
          <a:hlinkClick r:id="rId17"/>
        </xdr:cNvPr>
        <xdr:cNvSpPr/>
      </xdr:nvSpPr>
      <xdr:spPr>
        <a:xfrm>
          <a:off x="9210675" y="12192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285750</xdr:rowOff>
    </xdr:from>
    <xdr:to>
      <xdr:col>17</xdr:col>
      <xdr:colOff>0</xdr:colOff>
      <xdr:row>23</xdr:row>
      <xdr:rowOff>171450</xdr:rowOff>
    </xdr:to>
    <xdr:grpSp>
      <xdr:nvGrpSpPr>
        <xdr:cNvPr id="10" name="Group 9"/>
        <xdr:cNvGrpSpPr/>
      </xdr:nvGrpSpPr>
      <xdr:grpSpPr>
        <a:xfrm>
          <a:off x="8534400" y="4076700"/>
          <a:ext cx="1828800" cy="1000125"/>
          <a:chOff x="9515475" y="3352800"/>
          <a:chExt cx="1828800" cy="857250"/>
        </a:xfrm>
      </xdr:grpSpPr>
      <xdr:sp macro="" textlink="">
        <xdr:nvSpPr>
          <xdr:cNvPr id="12" name="TextBox 11"/>
          <xdr:cNvSpPr txBox="1"/>
        </xdr:nvSpPr>
        <xdr:spPr>
          <a:xfrm>
            <a:off x="9696526" y="3352800"/>
            <a:ext cx="1647749" cy="8572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NAMEPLATE</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3" name="Straight Arrow Connector 12"/>
          <xdr:cNvCxnSpPr/>
        </xdr:nvCxnSpPr>
        <xdr:spPr>
          <a:xfrm flipH="1">
            <a:off x="9515475" y="3371874"/>
            <a:ext cx="190652" cy="1523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19050</xdr:colOff>
      <xdr:row>29</xdr:row>
      <xdr:rowOff>76200</xdr:rowOff>
    </xdr:from>
    <xdr:to>
      <xdr:col>16</xdr:col>
      <xdr:colOff>523875</xdr:colOff>
      <xdr:row>33</xdr:row>
      <xdr:rowOff>152400</xdr:rowOff>
    </xdr:to>
    <xdr:grpSp>
      <xdr:nvGrpSpPr>
        <xdr:cNvPr id="27" name="Group 26"/>
        <xdr:cNvGrpSpPr/>
      </xdr:nvGrpSpPr>
      <xdr:grpSpPr>
        <a:xfrm>
          <a:off x="8553450" y="6438900"/>
          <a:ext cx="1724025" cy="1009650"/>
          <a:chOff x="9515475" y="3352800"/>
          <a:chExt cx="1733550" cy="666750"/>
        </a:xfrm>
      </xdr:grpSpPr>
      <xdr:sp macro="" textlink="">
        <xdr:nvSpPr>
          <xdr:cNvPr id="29" name="TextBox 2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xnSp macro="">
        <xdr:nvCxnSpPr>
          <xdr:cNvPr id="30" name="Straight Arrow Connector 2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600075</xdr:colOff>
      <xdr:row>20</xdr:row>
      <xdr:rowOff>190500</xdr:rowOff>
    </xdr:from>
    <xdr:to>
      <xdr:col>14</xdr:col>
      <xdr:colOff>180975</xdr:colOff>
      <xdr:row>21</xdr:row>
      <xdr:rowOff>114300</xdr:rowOff>
    </xdr:to>
    <xdr:cxnSp macro="">
      <xdr:nvCxnSpPr>
        <xdr:cNvPr id="16" name="Straight Arrow Connector 15"/>
        <xdr:cNvCxnSpPr/>
      </xdr:nvCxnSpPr>
      <xdr:spPr>
        <a:xfrm flipH="1">
          <a:off x="8524875" y="4324350"/>
          <a:ext cx="190500" cy="18097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219075</xdr:colOff>
      <xdr:row>0</xdr:row>
      <xdr:rowOff>19050</xdr:rowOff>
    </xdr:from>
    <xdr:to>
      <xdr:col>2</xdr:col>
      <xdr:colOff>495300</xdr:colOff>
      <xdr:row>1</xdr:row>
      <xdr:rowOff>190500</xdr:rowOff>
    </xdr:to>
    <xdr:pic>
      <xdr:nvPicPr>
        <xdr:cNvPr id="1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 y="19050"/>
          <a:ext cx="885825" cy="371475"/>
        </a:xfrm>
        <a:prstGeom prst="rect">
          <a:avLst/>
        </a:prstGeom>
        <a:ln>
          <a:noFill/>
        </a:ln>
      </xdr:spPr>
    </xdr:pic>
    <xdr:clientData/>
  </xdr:twoCellAnchor>
  <xdr:twoCellAnchor>
    <xdr:from>
      <xdr:col>13</xdr:col>
      <xdr:colOff>609600</xdr:colOff>
      <xdr:row>30</xdr:row>
      <xdr:rowOff>66675</xdr:rowOff>
    </xdr:from>
    <xdr:to>
      <xdr:col>14</xdr:col>
      <xdr:colOff>190500</xdr:colOff>
      <xdr:row>31</xdr:row>
      <xdr:rowOff>95250</xdr:rowOff>
    </xdr:to>
    <xdr:cxnSp macro="">
      <xdr:nvCxnSpPr>
        <xdr:cNvPr id="18" name="Straight Arrow Connector 17"/>
        <xdr:cNvCxnSpPr/>
      </xdr:nvCxnSpPr>
      <xdr:spPr>
        <a:xfrm flipH="1">
          <a:off x="8534400" y="6762750"/>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31</xdr:row>
      <xdr:rowOff>104775</xdr:rowOff>
    </xdr:from>
    <xdr:to>
      <xdr:col>14</xdr:col>
      <xdr:colOff>209550</xdr:colOff>
      <xdr:row>32</xdr:row>
      <xdr:rowOff>133350</xdr:rowOff>
    </xdr:to>
    <xdr:cxnSp macro="">
      <xdr:nvCxnSpPr>
        <xdr:cNvPr id="19" name="Straight Arrow Connector 18"/>
        <xdr:cNvCxnSpPr/>
      </xdr:nvCxnSpPr>
      <xdr:spPr>
        <a:xfrm flipH="1">
          <a:off x="8553450" y="7000875"/>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104775</xdr:rowOff>
    </xdr:from>
    <xdr:to>
      <xdr:col>14</xdr:col>
      <xdr:colOff>209550</xdr:colOff>
      <xdr:row>33</xdr:row>
      <xdr:rowOff>133350</xdr:rowOff>
    </xdr:to>
    <xdr:cxnSp macro="">
      <xdr:nvCxnSpPr>
        <xdr:cNvPr id="20" name="Straight Arrow Connector 19"/>
        <xdr:cNvCxnSpPr/>
      </xdr:nvCxnSpPr>
      <xdr:spPr>
        <a:xfrm flipH="1">
          <a:off x="8553450" y="7200900"/>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2</xdr:row>
      <xdr:rowOff>28575</xdr:rowOff>
    </xdr:from>
    <xdr:to>
      <xdr:col>19</xdr:col>
      <xdr:colOff>200025</xdr:colOff>
      <xdr:row>3</xdr:row>
      <xdr:rowOff>38100</xdr:rowOff>
    </xdr:to>
    <xdr:sp macro="" textlink="">
      <xdr:nvSpPr>
        <xdr:cNvPr id="23" name="Rectangle 22">
          <a:hlinkClick r:id="rId2"/>
        </xdr:cNvPr>
        <xdr:cNvSpPr/>
      </xdr:nvSpPr>
      <xdr:spPr>
        <a:xfrm>
          <a:off x="10410825" y="4857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17</xdr:col>
      <xdr:colOff>66675</xdr:colOff>
      <xdr:row>1</xdr:row>
      <xdr:rowOff>47625</xdr:rowOff>
    </xdr:from>
    <xdr:to>
      <xdr:col>19</xdr:col>
      <xdr:colOff>180975</xdr:colOff>
      <xdr:row>1</xdr:row>
      <xdr:rowOff>238125</xdr:rowOff>
    </xdr:to>
    <xdr:sp macro="" textlink="">
      <xdr:nvSpPr>
        <xdr:cNvPr id="51" name="Rectangle 16">
          <a:hlinkClick r:id="rId3"/>
        </xdr:cNvPr>
        <xdr:cNvSpPr/>
      </xdr:nvSpPr>
      <xdr:spPr>
        <a:xfrm rot="10800000" flipV="1">
          <a:off x="10429875" y="247650"/>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17</xdr:col>
      <xdr:colOff>38100</xdr:colOff>
      <xdr:row>9</xdr:row>
      <xdr:rowOff>19050</xdr:rowOff>
    </xdr:from>
    <xdr:to>
      <xdr:col>19</xdr:col>
      <xdr:colOff>219075</xdr:colOff>
      <xdr:row>10</xdr:row>
      <xdr:rowOff>104775</xdr:rowOff>
    </xdr:to>
    <xdr:sp macro="" textlink="">
      <xdr:nvSpPr>
        <xdr:cNvPr id="52" name="Rectangle 27">
          <a:hlinkClick r:id="rId4"/>
        </xdr:cNvPr>
        <xdr:cNvSpPr/>
      </xdr:nvSpPr>
      <xdr:spPr>
        <a:xfrm>
          <a:off x="10401300" y="18859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17</xdr:col>
      <xdr:colOff>57150</xdr:colOff>
      <xdr:row>3</xdr:row>
      <xdr:rowOff>85725</xdr:rowOff>
    </xdr:from>
    <xdr:to>
      <xdr:col>19</xdr:col>
      <xdr:colOff>190500</xdr:colOff>
      <xdr:row>5</xdr:row>
      <xdr:rowOff>9525</xdr:rowOff>
    </xdr:to>
    <xdr:sp macro="" textlink="">
      <xdr:nvSpPr>
        <xdr:cNvPr id="53" name="Rectangle 40">
          <a:hlinkClick r:id="rId5"/>
        </xdr:cNvPr>
        <xdr:cNvSpPr/>
      </xdr:nvSpPr>
      <xdr:spPr>
        <a:xfrm>
          <a:off x="10420350" y="80010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17</xdr:col>
      <xdr:colOff>57150</xdr:colOff>
      <xdr:row>10</xdr:row>
      <xdr:rowOff>171450</xdr:rowOff>
    </xdr:from>
    <xdr:to>
      <xdr:col>19</xdr:col>
      <xdr:colOff>209550</xdr:colOff>
      <xdr:row>12</xdr:row>
      <xdr:rowOff>57150</xdr:rowOff>
    </xdr:to>
    <xdr:sp macro="" textlink="">
      <xdr:nvSpPr>
        <xdr:cNvPr id="55" name="Rectangle 42">
          <a:hlinkClick r:id="rId6"/>
        </xdr:cNvPr>
        <xdr:cNvSpPr/>
      </xdr:nvSpPr>
      <xdr:spPr>
        <a:xfrm>
          <a:off x="10420350" y="22288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17</xdr:col>
      <xdr:colOff>47625</xdr:colOff>
      <xdr:row>12</xdr:row>
      <xdr:rowOff>123825</xdr:rowOff>
    </xdr:from>
    <xdr:to>
      <xdr:col>19</xdr:col>
      <xdr:colOff>200025</xdr:colOff>
      <xdr:row>14</xdr:row>
      <xdr:rowOff>9525</xdr:rowOff>
    </xdr:to>
    <xdr:sp macro="" textlink="">
      <xdr:nvSpPr>
        <xdr:cNvPr id="56" name="Rectangle 43">
          <a:hlinkClick r:id="rId7"/>
        </xdr:cNvPr>
        <xdr:cNvSpPr/>
      </xdr:nvSpPr>
      <xdr:spPr>
        <a:xfrm>
          <a:off x="10410825" y="25622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17</xdr:col>
      <xdr:colOff>38100</xdr:colOff>
      <xdr:row>5</xdr:row>
      <xdr:rowOff>57150</xdr:rowOff>
    </xdr:from>
    <xdr:to>
      <xdr:col>19</xdr:col>
      <xdr:colOff>219075</xdr:colOff>
      <xdr:row>6</xdr:row>
      <xdr:rowOff>161925</xdr:rowOff>
    </xdr:to>
    <xdr:sp macro="" textlink="">
      <xdr:nvSpPr>
        <xdr:cNvPr id="57" name="Rectangle 44">
          <a:hlinkClick r:id="rId8"/>
        </xdr:cNvPr>
        <xdr:cNvSpPr/>
      </xdr:nvSpPr>
      <xdr:spPr>
        <a:xfrm>
          <a:off x="10401300" y="11620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17</xdr:col>
      <xdr:colOff>47625</xdr:colOff>
      <xdr:row>7</xdr:row>
      <xdr:rowOff>19050</xdr:rowOff>
    </xdr:from>
    <xdr:to>
      <xdr:col>19</xdr:col>
      <xdr:colOff>219075</xdr:colOff>
      <xdr:row>8</xdr:row>
      <xdr:rowOff>123825</xdr:rowOff>
    </xdr:to>
    <xdr:sp macro="" textlink="">
      <xdr:nvSpPr>
        <xdr:cNvPr id="58" name="Rectangle 45">
          <a:hlinkClick r:id="rId9"/>
        </xdr:cNvPr>
        <xdr:cNvSpPr/>
      </xdr:nvSpPr>
      <xdr:spPr>
        <a:xfrm>
          <a:off x="10410825" y="15049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17</xdr:col>
      <xdr:colOff>66675</xdr:colOff>
      <xdr:row>14</xdr:row>
      <xdr:rowOff>76200</xdr:rowOff>
    </xdr:from>
    <xdr:to>
      <xdr:col>19</xdr:col>
      <xdr:colOff>209550</xdr:colOff>
      <xdr:row>16</xdr:row>
      <xdr:rowOff>38100</xdr:rowOff>
    </xdr:to>
    <xdr:sp macro="" textlink="">
      <xdr:nvSpPr>
        <xdr:cNvPr id="59" name="Rectangle 46">
          <a:hlinkClick r:id="rId10"/>
        </xdr:cNvPr>
        <xdr:cNvSpPr/>
      </xdr:nvSpPr>
      <xdr:spPr>
        <a:xfrm>
          <a:off x="10429875" y="28956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17</xdr:col>
      <xdr:colOff>85725</xdr:colOff>
      <xdr:row>16</xdr:row>
      <xdr:rowOff>95250</xdr:rowOff>
    </xdr:from>
    <xdr:to>
      <xdr:col>19</xdr:col>
      <xdr:colOff>228600</xdr:colOff>
      <xdr:row>18</xdr:row>
      <xdr:rowOff>66675</xdr:rowOff>
    </xdr:to>
    <xdr:sp macro="" textlink="">
      <xdr:nvSpPr>
        <xdr:cNvPr id="60" name="Rectangle 47">
          <a:hlinkClick r:id="rId11"/>
        </xdr:cNvPr>
        <xdr:cNvSpPr/>
      </xdr:nvSpPr>
      <xdr:spPr>
        <a:xfrm>
          <a:off x="10448925" y="32956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17</xdr:col>
      <xdr:colOff>95250</xdr:colOff>
      <xdr:row>20</xdr:row>
      <xdr:rowOff>19050</xdr:rowOff>
    </xdr:from>
    <xdr:to>
      <xdr:col>19</xdr:col>
      <xdr:colOff>228600</xdr:colOff>
      <xdr:row>21</xdr:row>
      <xdr:rowOff>38100</xdr:rowOff>
    </xdr:to>
    <xdr:sp macro="" textlink="">
      <xdr:nvSpPr>
        <xdr:cNvPr id="61" name="Rectangle 12">
          <a:hlinkClick r:id="rId12"/>
        </xdr:cNvPr>
        <xdr:cNvSpPr/>
      </xdr:nvSpPr>
      <xdr:spPr>
        <a:xfrm>
          <a:off x="10458450" y="4152900"/>
          <a:ext cx="16573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17</xdr:col>
      <xdr:colOff>76200</xdr:colOff>
      <xdr:row>21</xdr:row>
      <xdr:rowOff>114300</xdr:rowOff>
    </xdr:from>
    <xdr:to>
      <xdr:col>19</xdr:col>
      <xdr:colOff>238125</xdr:colOff>
      <xdr:row>22</xdr:row>
      <xdr:rowOff>123825</xdr:rowOff>
    </xdr:to>
    <xdr:sp macro="" textlink="">
      <xdr:nvSpPr>
        <xdr:cNvPr id="62" name="Rectangle 12">
          <a:hlinkClick r:id="rId13"/>
        </xdr:cNvPr>
        <xdr:cNvSpPr/>
      </xdr:nvSpPr>
      <xdr:spPr>
        <a:xfrm>
          <a:off x="10439400" y="45053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17</xdr:col>
      <xdr:colOff>76200</xdr:colOff>
      <xdr:row>18</xdr:row>
      <xdr:rowOff>133350</xdr:rowOff>
    </xdr:from>
    <xdr:to>
      <xdr:col>19</xdr:col>
      <xdr:colOff>228600</xdr:colOff>
      <xdr:row>19</xdr:row>
      <xdr:rowOff>295275</xdr:rowOff>
    </xdr:to>
    <xdr:sp macro="" textlink="">
      <xdr:nvSpPr>
        <xdr:cNvPr id="63" name="Rectangle 12">
          <a:hlinkClick r:id="rId14"/>
        </xdr:cNvPr>
        <xdr:cNvSpPr/>
      </xdr:nvSpPr>
      <xdr:spPr>
        <a:xfrm>
          <a:off x="10439400" y="37242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17</xdr:col>
      <xdr:colOff>76200</xdr:colOff>
      <xdr:row>22</xdr:row>
      <xdr:rowOff>180975</xdr:rowOff>
    </xdr:from>
    <xdr:to>
      <xdr:col>19</xdr:col>
      <xdr:colOff>257175</xdr:colOff>
      <xdr:row>24</xdr:row>
      <xdr:rowOff>19050</xdr:rowOff>
    </xdr:to>
    <xdr:sp macro="" textlink="">
      <xdr:nvSpPr>
        <xdr:cNvPr id="64" name="Rectangle 12">
          <a:hlinkClick r:id="rId15"/>
        </xdr:cNvPr>
        <xdr:cNvSpPr/>
      </xdr:nvSpPr>
      <xdr:spPr>
        <a:xfrm>
          <a:off x="10439400" y="48291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17</xdr:col>
      <xdr:colOff>76200</xdr:colOff>
      <xdr:row>24</xdr:row>
      <xdr:rowOff>76200</xdr:rowOff>
    </xdr:from>
    <xdr:to>
      <xdr:col>19</xdr:col>
      <xdr:colOff>247650</xdr:colOff>
      <xdr:row>25</xdr:row>
      <xdr:rowOff>114300</xdr:rowOff>
    </xdr:to>
    <xdr:sp macro="" textlink="">
      <xdr:nvSpPr>
        <xdr:cNvPr id="65" name="Rectangle 12">
          <a:hlinkClick r:id="rId16"/>
        </xdr:cNvPr>
        <xdr:cNvSpPr/>
      </xdr:nvSpPr>
      <xdr:spPr>
        <a:xfrm>
          <a:off x="10439400" y="51816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2</xdr:row>
      <xdr:rowOff>19050</xdr:rowOff>
    </xdr:from>
    <xdr:to>
      <xdr:col>14</xdr:col>
      <xdr:colOff>647700</xdr:colOff>
      <xdr:row>6</xdr:row>
      <xdr:rowOff>47625</xdr:rowOff>
    </xdr:to>
    <xdr:grpSp>
      <xdr:nvGrpSpPr>
        <xdr:cNvPr id="6" name="Group 5"/>
        <xdr:cNvGrpSpPr/>
      </xdr:nvGrpSpPr>
      <xdr:grpSpPr>
        <a:xfrm>
          <a:off x="7305675" y="552450"/>
          <a:ext cx="1876425"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514350</xdr:colOff>
      <xdr:row>1</xdr:row>
      <xdr:rowOff>57150</xdr:rowOff>
    </xdr:from>
    <xdr:to>
      <xdr:col>17</xdr:col>
      <xdr:colOff>552450</xdr:colOff>
      <xdr:row>2</xdr:row>
      <xdr:rowOff>57150</xdr:rowOff>
    </xdr:to>
    <xdr:sp macro="" textlink="">
      <xdr:nvSpPr>
        <xdr:cNvPr id="17" name="Rectangle 16">
          <a:hlinkClick r:id="rId1"/>
        </xdr:cNvPr>
        <xdr:cNvSpPr/>
      </xdr:nvSpPr>
      <xdr:spPr>
        <a:xfrm rot="10800000" flipV="1">
          <a:off x="9972675" y="400050"/>
          <a:ext cx="165735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editAs="oneCell">
    <xdr:from>
      <xdr:col>0</xdr:col>
      <xdr:colOff>133350</xdr:colOff>
      <xdr:row>0</xdr:row>
      <xdr:rowOff>0</xdr:rowOff>
    </xdr:from>
    <xdr:to>
      <xdr:col>1</xdr:col>
      <xdr:colOff>457200</xdr:colOff>
      <xdr:row>1</xdr:row>
      <xdr:rowOff>47625</xdr:rowOff>
    </xdr:to>
    <xdr:pic>
      <xdr:nvPicPr>
        <xdr:cNvPr id="20" name="Picture 19"/>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33350" y="0"/>
          <a:ext cx="933450" cy="390525"/>
        </a:xfrm>
        <a:prstGeom prst="rect">
          <a:avLst/>
        </a:prstGeom>
        <a:ln>
          <a:noFill/>
        </a:ln>
      </xdr:spPr>
    </xdr:pic>
    <xdr:clientData/>
  </xdr:twoCellAnchor>
  <xdr:twoCellAnchor>
    <xdr:from>
      <xdr:col>3</xdr:col>
      <xdr:colOff>161925</xdr:colOff>
      <xdr:row>16</xdr:row>
      <xdr:rowOff>0</xdr:rowOff>
    </xdr:from>
    <xdr:to>
      <xdr:col>9</xdr:col>
      <xdr:colOff>161925</xdr:colOff>
      <xdr:row>22</xdr:row>
      <xdr:rowOff>161925</xdr:rowOff>
    </xdr:to>
    <xdr:grpSp>
      <xdr:nvGrpSpPr>
        <xdr:cNvPr id="29" name="Group 28"/>
        <xdr:cNvGrpSpPr/>
      </xdr:nvGrpSpPr>
      <xdr:grpSpPr>
        <a:xfrm>
          <a:off x="1990725" y="3200400"/>
          <a:ext cx="3657600" cy="1304925"/>
          <a:chOff x="2562225" y="2895600"/>
          <a:chExt cx="3657600" cy="1304925"/>
        </a:xfrm>
      </xdr:grpSpPr>
      <xdr:cxnSp macro="">
        <xdr:nvCxnSpPr>
          <xdr:cNvPr id="30" name="Straight Connector 29"/>
          <xdr:cNvCxnSpPr/>
        </xdr:nvCxnSpPr>
        <xdr:spPr>
          <a:xfrm flipV="1">
            <a:off x="4334332" y="3210087"/>
            <a:ext cx="171907"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1" name="Straight Connector 30"/>
          <xdr:cNvCxnSpPr/>
        </xdr:nvCxnSpPr>
        <xdr:spPr>
          <a:xfrm flipH="1">
            <a:off x="5467274" y="3190839"/>
            <a:ext cx="200254"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32" name="Group 31"/>
          <xdr:cNvGrpSpPr/>
        </xdr:nvGrpSpPr>
        <xdr:grpSpPr>
          <a:xfrm>
            <a:off x="2562225" y="2895600"/>
            <a:ext cx="3657600" cy="1304925"/>
            <a:chOff x="2562225" y="2895600"/>
            <a:chExt cx="3657600" cy="1304925"/>
          </a:xfrm>
        </xdr:grpSpPr>
        <xdr:sp macro="" textlink="">
          <xdr:nvSpPr>
            <xdr:cNvPr id="33" name="TextBox 32"/>
            <xdr:cNvSpPr txBox="1"/>
          </xdr:nvSpPr>
          <xdr:spPr>
            <a:xfrm>
              <a:off x="4496181" y="2895600"/>
              <a:ext cx="961949" cy="619187"/>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4332" y="3210087"/>
              <a:ext cx="9144" cy="714446"/>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562225" y="3933668"/>
              <a:ext cx="1772107"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571369" y="3924207"/>
              <a:ext cx="0" cy="24761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648325" y="3214654"/>
              <a:ext cx="6401" cy="71901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V="1">
              <a:off x="5648325" y="3924207"/>
              <a:ext cx="552298"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9" name="Straight Arrow Connector 38"/>
            <xdr:cNvCxnSpPr/>
          </xdr:nvCxnSpPr>
          <xdr:spPr>
            <a:xfrm>
              <a:off x="6210681" y="3933668"/>
              <a:ext cx="9144" cy="26685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15</xdr:col>
      <xdr:colOff>514350</xdr:colOff>
      <xdr:row>10</xdr:row>
      <xdr:rowOff>180975</xdr:rowOff>
    </xdr:from>
    <xdr:to>
      <xdr:col>17</xdr:col>
      <xdr:colOff>600075</xdr:colOff>
      <xdr:row>12</xdr:row>
      <xdr:rowOff>76200</xdr:rowOff>
    </xdr:to>
    <xdr:sp macro="" textlink="">
      <xdr:nvSpPr>
        <xdr:cNvPr id="28" name="Rectangle 27">
          <a:hlinkClick r:id="rId3"/>
        </xdr:cNvPr>
        <xdr:cNvSpPr/>
      </xdr:nvSpPr>
      <xdr:spPr>
        <a:xfrm>
          <a:off x="9972675" y="22383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504825</xdr:colOff>
      <xdr:row>2</xdr:row>
      <xdr:rowOff>123825</xdr:rowOff>
    </xdr:from>
    <xdr:to>
      <xdr:col>17</xdr:col>
      <xdr:colOff>552450</xdr:colOff>
      <xdr:row>4</xdr:row>
      <xdr:rowOff>57150</xdr:rowOff>
    </xdr:to>
    <xdr:sp macro="" textlink="">
      <xdr:nvSpPr>
        <xdr:cNvPr id="41" name="Rectangle 40">
          <a:hlinkClick r:id="rId4"/>
        </xdr:cNvPr>
        <xdr:cNvSpPr/>
      </xdr:nvSpPr>
      <xdr:spPr>
        <a:xfrm>
          <a:off x="9963150" y="65722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561975</xdr:colOff>
      <xdr:row>30</xdr:row>
      <xdr:rowOff>104775</xdr:rowOff>
    </xdr:from>
    <xdr:to>
      <xdr:col>18</xdr:col>
      <xdr:colOff>38100</xdr:colOff>
      <xdr:row>32</xdr:row>
      <xdr:rowOff>38100</xdr:rowOff>
    </xdr:to>
    <xdr:sp macro="" textlink="">
      <xdr:nvSpPr>
        <xdr:cNvPr id="42" name="Rectangle 41">
          <a:hlinkClick r:id="rId5"/>
        </xdr:cNvPr>
        <xdr:cNvSpPr/>
      </xdr:nvSpPr>
      <xdr:spPr>
        <a:xfrm>
          <a:off x="10020300" y="5972175"/>
          <a:ext cx="17049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533400</xdr:colOff>
      <xdr:row>12</xdr:row>
      <xdr:rowOff>142875</xdr:rowOff>
    </xdr:from>
    <xdr:to>
      <xdr:col>17</xdr:col>
      <xdr:colOff>590550</xdr:colOff>
      <xdr:row>14</xdr:row>
      <xdr:rowOff>28575</xdr:rowOff>
    </xdr:to>
    <xdr:sp macro="" textlink="">
      <xdr:nvSpPr>
        <xdr:cNvPr id="43" name="Rectangle 42">
          <a:hlinkClick r:id="rId6"/>
        </xdr:cNvPr>
        <xdr:cNvSpPr/>
      </xdr:nvSpPr>
      <xdr:spPr>
        <a:xfrm>
          <a:off x="9991725" y="25812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523875</xdr:colOff>
      <xdr:row>14</xdr:row>
      <xdr:rowOff>95250</xdr:rowOff>
    </xdr:from>
    <xdr:to>
      <xdr:col>17</xdr:col>
      <xdr:colOff>590550</xdr:colOff>
      <xdr:row>15</xdr:row>
      <xdr:rowOff>171450</xdr:rowOff>
    </xdr:to>
    <xdr:sp macro="" textlink="">
      <xdr:nvSpPr>
        <xdr:cNvPr id="44" name="Rectangle 43">
          <a:hlinkClick r:id="rId7"/>
        </xdr:cNvPr>
        <xdr:cNvSpPr/>
      </xdr:nvSpPr>
      <xdr:spPr>
        <a:xfrm>
          <a:off x="9982200" y="291465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514350</xdr:colOff>
      <xdr:row>7</xdr:row>
      <xdr:rowOff>28575</xdr:rowOff>
    </xdr:from>
    <xdr:to>
      <xdr:col>17</xdr:col>
      <xdr:colOff>600075</xdr:colOff>
      <xdr:row>8</xdr:row>
      <xdr:rowOff>133350</xdr:rowOff>
    </xdr:to>
    <xdr:sp macro="" textlink="">
      <xdr:nvSpPr>
        <xdr:cNvPr id="45" name="Rectangle 44">
          <a:hlinkClick r:id="rId8"/>
        </xdr:cNvPr>
        <xdr:cNvSpPr/>
      </xdr:nvSpPr>
      <xdr:spPr>
        <a:xfrm>
          <a:off x="9972675" y="15144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523875</xdr:colOff>
      <xdr:row>8</xdr:row>
      <xdr:rowOff>180975</xdr:rowOff>
    </xdr:from>
    <xdr:to>
      <xdr:col>17</xdr:col>
      <xdr:colOff>600075</xdr:colOff>
      <xdr:row>10</xdr:row>
      <xdr:rowOff>95250</xdr:rowOff>
    </xdr:to>
    <xdr:sp macro="" textlink="">
      <xdr:nvSpPr>
        <xdr:cNvPr id="46" name="Rectangle 45">
          <a:hlinkClick r:id="rId9"/>
        </xdr:cNvPr>
        <xdr:cNvSpPr/>
      </xdr:nvSpPr>
      <xdr:spPr>
        <a:xfrm>
          <a:off x="9982200" y="18573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542925</xdr:colOff>
      <xdr:row>16</xdr:row>
      <xdr:rowOff>47625</xdr:rowOff>
    </xdr:from>
    <xdr:to>
      <xdr:col>17</xdr:col>
      <xdr:colOff>600075</xdr:colOff>
      <xdr:row>18</xdr:row>
      <xdr:rowOff>9525</xdr:rowOff>
    </xdr:to>
    <xdr:sp macro="" textlink="">
      <xdr:nvSpPr>
        <xdr:cNvPr id="47" name="Rectangle 46">
          <a:hlinkClick r:id="rId10"/>
        </xdr:cNvPr>
        <xdr:cNvSpPr/>
      </xdr:nvSpPr>
      <xdr:spPr>
        <a:xfrm>
          <a:off x="10001250" y="3248025"/>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561975</xdr:colOff>
      <xdr:row>18</xdr:row>
      <xdr:rowOff>66675</xdr:rowOff>
    </xdr:from>
    <xdr:to>
      <xdr:col>18</xdr:col>
      <xdr:colOff>0</xdr:colOff>
      <xdr:row>20</xdr:row>
      <xdr:rowOff>47625</xdr:rowOff>
    </xdr:to>
    <xdr:sp macro="" textlink="">
      <xdr:nvSpPr>
        <xdr:cNvPr id="48" name="Rectangle 47">
          <a:hlinkClick r:id="rId11"/>
        </xdr:cNvPr>
        <xdr:cNvSpPr/>
      </xdr:nvSpPr>
      <xdr:spPr>
        <a:xfrm>
          <a:off x="10020300" y="3648075"/>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561975</xdr:colOff>
      <xdr:row>22</xdr:row>
      <xdr:rowOff>161925</xdr:rowOff>
    </xdr:from>
    <xdr:to>
      <xdr:col>18</xdr:col>
      <xdr:colOff>9525</xdr:colOff>
      <xdr:row>24</xdr:row>
      <xdr:rowOff>95250</xdr:rowOff>
    </xdr:to>
    <xdr:sp macro="" textlink="">
      <xdr:nvSpPr>
        <xdr:cNvPr id="40" name="Rectangle 12">
          <a:hlinkClick r:id="rId12"/>
        </xdr:cNvPr>
        <xdr:cNvSpPr/>
      </xdr:nvSpPr>
      <xdr:spPr>
        <a:xfrm>
          <a:off x="10020300" y="4505325"/>
          <a:ext cx="167640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561975</xdr:colOff>
      <xdr:row>24</xdr:row>
      <xdr:rowOff>171450</xdr:rowOff>
    </xdr:from>
    <xdr:to>
      <xdr:col>18</xdr:col>
      <xdr:colOff>28575</xdr:colOff>
      <xdr:row>26</xdr:row>
      <xdr:rowOff>57150</xdr:rowOff>
    </xdr:to>
    <xdr:sp macro="" textlink="">
      <xdr:nvSpPr>
        <xdr:cNvPr id="49" name="Rectangle 12">
          <a:hlinkClick r:id="rId13"/>
        </xdr:cNvPr>
        <xdr:cNvSpPr/>
      </xdr:nvSpPr>
      <xdr:spPr>
        <a:xfrm>
          <a:off x="10020300" y="48958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552450</xdr:colOff>
      <xdr:row>20</xdr:row>
      <xdr:rowOff>114300</xdr:rowOff>
    </xdr:from>
    <xdr:to>
      <xdr:col>18</xdr:col>
      <xdr:colOff>0</xdr:colOff>
      <xdr:row>22</xdr:row>
      <xdr:rowOff>95250</xdr:rowOff>
    </xdr:to>
    <xdr:sp macro="" textlink="">
      <xdr:nvSpPr>
        <xdr:cNvPr id="50" name="Rectangle 12">
          <a:hlinkClick r:id="rId14"/>
        </xdr:cNvPr>
        <xdr:cNvSpPr/>
      </xdr:nvSpPr>
      <xdr:spPr>
        <a:xfrm>
          <a:off x="10010775" y="407670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15</xdr:col>
      <xdr:colOff>552450</xdr:colOff>
      <xdr:row>26</xdr:row>
      <xdr:rowOff>123825</xdr:rowOff>
    </xdr:from>
    <xdr:to>
      <xdr:col>18</xdr:col>
      <xdr:colOff>38100</xdr:colOff>
      <xdr:row>28</xdr:row>
      <xdr:rowOff>38100</xdr:rowOff>
    </xdr:to>
    <xdr:sp macro="" textlink="">
      <xdr:nvSpPr>
        <xdr:cNvPr id="51" name="Rectangle 12">
          <a:hlinkClick r:id="rId15"/>
        </xdr:cNvPr>
        <xdr:cNvSpPr/>
      </xdr:nvSpPr>
      <xdr:spPr>
        <a:xfrm>
          <a:off x="10010775" y="5229225"/>
          <a:ext cx="17145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561975</xdr:colOff>
      <xdr:row>28</xdr:row>
      <xdr:rowOff>95250</xdr:rowOff>
    </xdr:from>
    <xdr:to>
      <xdr:col>18</xdr:col>
      <xdr:colOff>38100</xdr:colOff>
      <xdr:row>30</xdr:row>
      <xdr:rowOff>0</xdr:rowOff>
    </xdr:to>
    <xdr:sp macro="" textlink="">
      <xdr:nvSpPr>
        <xdr:cNvPr id="52" name="Rectangle 12">
          <a:hlinkClick r:id="rId16"/>
        </xdr:cNvPr>
        <xdr:cNvSpPr/>
      </xdr:nvSpPr>
      <xdr:spPr>
        <a:xfrm>
          <a:off x="10020300" y="5581650"/>
          <a:ext cx="170497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4</xdr:row>
      <xdr:rowOff>114300</xdr:rowOff>
    </xdr:from>
    <xdr:to>
      <xdr:col>17</xdr:col>
      <xdr:colOff>590550</xdr:colOff>
      <xdr:row>6</xdr:row>
      <xdr:rowOff>152400</xdr:rowOff>
    </xdr:to>
    <xdr:sp macro="" textlink="">
      <xdr:nvSpPr>
        <xdr:cNvPr id="54" name="Rectangle 53">
          <a:hlinkClick r:id="rId17"/>
        </xdr:cNvPr>
        <xdr:cNvSpPr/>
      </xdr:nvSpPr>
      <xdr:spPr>
        <a:xfrm>
          <a:off x="9963150" y="1028700"/>
          <a:ext cx="17049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twoCellAnchor>
    <xdr:from>
      <xdr:col>12</xdr:col>
      <xdr:colOff>0</xdr:colOff>
      <xdr:row>5</xdr:row>
      <xdr:rowOff>66675</xdr:rowOff>
    </xdr:from>
    <xdr:to>
      <xdr:col>12</xdr:col>
      <xdr:colOff>180975</xdr:colOff>
      <xdr:row>6</xdr:row>
      <xdr:rowOff>9525</xdr:rowOff>
    </xdr:to>
    <xdr:cxnSp macro="">
      <xdr:nvCxnSpPr>
        <xdr:cNvPr id="53" name="Straight Arrow Connector 52"/>
        <xdr:cNvCxnSpPr/>
      </xdr:nvCxnSpPr>
      <xdr:spPr>
        <a:xfrm flipH="1">
          <a:off x="7315200" y="1171575"/>
          <a:ext cx="180975" cy="13335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76200</xdr:rowOff>
    </xdr:from>
    <xdr:to>
      <xdr:col>16</xdr:col>
      <xdr:colOff>447675</xdr:colOff>
      <xdr:row>6</xdr:row>
      <xdr:rowOff>104775</xdr:rowOff>
    </xdr:to>
    <xdr:grpSp>
      <xdr:nvGrpSpPr>
        <xdr:cNvPr id="5" name="Group 4"/>
        <xdr:cNvGrpSpPr/>
      </xdr:nvGrpSpPr>
      <xdr:grpSpPr>
        <a:xfrm>
          <a:off x="9686925" y="609600"/>
          <a:ext cx="1876425" cy="790575"/>
          <a:chOff x="9515475" y="3352800"/>
          <a:chExt cx="1733550" cy="666750"/>
        </a:xfrm>
      </xdr:grpSpPr>
      <xdr:sp macro="" textlink="">
        <xdr:nvSpPr>
          <xdr:cNvPr id="7" name="TextBox 6"/>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8" name="Straight Arrow Connector 7"/>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200025</xdr:colOff>
      <xdr:row>1</xdr:row>
      <xdr:rowOff>57150</xdr:rowOff>
    </xdr:from>
    <xdr:to>
      <xdr:col>20</xdr:col>
      <xdr:colOff>361950</xdr:colOff>
      <xdr:row>2</xdr:row>
      <xdr:rowOff>76200</xdr:rowOff>
    </xdr:to>
    <xdr:sp macro="" textlink="">
      <xdr:nvSpPr>
        <xdr:cNvPr id="16" name="Rectangle 15">
          <a:hlinkClick r:id="rId1"/>
        </xdr:cNvPr>
        <xdr:cNvSpPr/>
      </xdr:nvSpPr>
      <xdr:spPr>
        <a:xfrm rot="10800000" flipV="1">
          <a:off x="11830050" y="400050"/>
          <a:ext cx="1704975"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INDEX</a:t>
          </a:r>
        </a:p>
      </xdr:txBody>
    </xdr:sp>
    <xdr:clientData/>
  </xdr:twoCellAnchor>
  <xdr:twoCellAnchor editAs="oneCell">
    <xdr:from>
      <xdr:col>0</xdr:col>
      <xdr:colOff>276225</xdr:colOff>
      <xdr:row>0</xdr:row>
      <xdr:rowOff>0</xdr:rowOff>
    </xdr:from>
    <xdr:to>
      <xdr:col>1</xdr:col>
      <xdr:colOff>600075</xdr:colOff>
      <xdr:row>1</xdr:row>
      <xdr:rowOff>47625</xdr:rowOff>
    </xdr:to>
    <xdr:pic>
      <xdr:nvPicPr>
        <xdr:cNvPr id="19" name="Picture 1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76225" y="0"/>
          <a:ext cx="933450" cy="390525"/>
        </a:xfrm>
        <a:prstGeom prst="rect">
          <a:avLst/>
        </a:prstGeom>
        <a:ln>
          <a:noFill/>
        </a:ln>
      </xdr:spPr>
    </xdr:pic>
    <xdr:clientData/>
  </xdr:twoCellAnchor>
  <xdr:twoCellAnchor>
    <xdr:from>
      <xdr:col>17</xdr:col>
      <xdr:colOff>209550</xdr:colOff>
      <xdr:row>2</xdr:row>
      <xdr:rowOff>142875</xdr:rowOff>
    </xdr:from>
    <xdr:to>
      <xdr:col>20</xdr:col>
      <xdr:colOff>342900</xdr:colOff>
      <xdr:row>4</xdr:row>
      <xdr:rowOff>57150</xdr:rowOff>
    </xdr:to>
    <xdr:sp macro="" textlink="">
      <xdr:nvSpPr>
        <xdr:cNvPr id="17" name="Rectangle 16">
          <a:hlinkClick r:id="rId3"/>
        </xdr:cNvPr>
        <xdr:cNvSpPr/>
      </xdr:nvSpPr>
      <xdr:spPr>
        <a:xfrm>
          <a:off x="11839575" y="676275"/>
          <a:ext cx="16764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17</xdr:col>
      <xdr:colOff>190500</xdr:colOff>
      <xdr:row>10</xdr:row>
      <xdr:rowOff>133350</xdr:rowOff>
    </xdr:from>
    <xdr:to>
      <xdr:col>20</xdr:col>
      <xdr:colOff>361950</xdr:colOff>
      <xdr:row>12</xdr:row>
      <xdr:rowOff>28575</xdr:rowOff>
    </xdr:to>
    <xdr:sp macro="" textlink="">
      <xdr:nvSpPr>
        <xdr:cNvPr id="21" name="Rectangle 20">
          <a:hlinkClick r:id="rId4"/>
        </xdr:cNvPr>
        <xdr:cNvSpPr/>
      </xdr:nvSpPr>
      <xdr:spPr>
        <a:xfrm>
          <a:off x="11820525" y="2190750"/>
          <a:ext cx="171450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17</xdr:col>
      <xdr:colOff>209550</xdr:colOff>
      <xdr:row>12</xdr:row>
      <xdr:rowOff>95250</xdr:rowOff>
    </xdr:from>
    <xdr:to>
      <xdr:col>20</xdr:col>
      <xdr:colOff>342900</xdr:colOff>
      <xdr:row>13</xdr:row>
      <xdr:rowOff>161925</xdr:rowOff>
    </xdr:to>
    <xdr:sp macro="" textlink="">
      <xdr:nvSpPr>
        <xdr:cNvPr id="24" name="Rectangle 23">
          <a:hlinkClick r:id="rId5"/>
        </xdr:cNvPr>
        <xdr:cNvSpPr/>
      </xdr:nvSpPr>
      <xdr:spPr>
        <a:xfrm>
          <a:off x="11839575" y="2533650"/>
          <a:ext cx="1676400"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17</xdr:col>
      <xdr:colOff>200025</xdr:colOff>
      <xdr:row>14</xdr:row>
      <xdr:rowOff>47625</xdr:rowOff>
    </xdr:from>
    <xdr:to>
      <xdr:col>20</xdr:col>
      <xdr:colOff>342900</xdr:colOff>
      <xdr:row>15</xdr:row>
      <xdr:rowOff>123825</xdr:rowOff>
    </xdr:to>
    <xdr:sp macro="" textlink="">
      <xdr:nvSpPr>
        <xdr:cNvPr id="25" name="Rectangle 24">
          <a:hlinkClick r:id="rId6"/>
        </xdr:cNvPr>
        <xdr:cNvSpPr/>
      </xdr:nvSpPr>
      <xdr:spPr>
        <a:xfrm>
          <a:off x="11830050" y="28670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17</xdr:col>
      <xdr:colOff>190500</xdr:colOff>
      <xdr:row>6</xdr:row>
      <xdr:rowOff>171450</xdr:rowOff>
    </xdr:from>
    <xdr:to>
      <xdr:col>20</xdr:col>
      <xdr:colOff>352425</xdr:colOff>
      <xdr:row>8</xdr:row>
      <xdr:rowOff>85725</xdr:rowOff>
    </xdr:to>
    <xdr:sp macro="" textlink="">
      <xdr:nvSpPr>
        <xdr:cNvPr id="26" name="Rectangle 25">
          <a:hlinkClick r:id="rId7"/>
        </xdr:cNvPr>
        <xdr:cNvSpPr/>
      </xdr:nvSpPr>
      <xdr:spPr>
        <a:xfrm>
          <a:off x="11820525" y="14668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17</xdr:col>
      <xdr:colOff>200025</xdr:colOff>
      <xdr:row>8</xdr:row>
      <xdr:rowOff>133350</xdr:rowOff>
    </xdr:from>
    <xdr:to>
      <xdr:col>20</xdr:col>
      <xdr:colOff>352425</xdr:colOff>
      <xdr:row>10</xdr:row>
      <xdr:rowOff>47625</xdr:rowOff>
    </xdr:to>
    <xdr:sp macro="" textlink="">
      <xdr:nvSpPr>
        <xdr:cNvPr id="27" name="Rectangle 26">
          <a:hlinkClick r:id="rId8"/>
        </xdr:cNvPr>
        <xdr:cNvSpPr/>
      </xdr:nvSpPr>
      <xdr:spPr>
        <a:xfrm>
          <a:off x="11830050" y="18097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17</xdr:col>
      <xdr:colOff>219075</xdr:colOff>
      <xdr:row>15</xdr:row>
      <xdr:rowOff>190500</xdr:rowOff>
    </xdr:from>
    <xdr:to>
      <xdr:col>20</xdr:col>
      <xdr:colOff>352425</xdr:colOff>
      <xdr:row>17</xdr:row>
      <xdr:rowOff>152400</xdr:rowOff>
    </xdr:to>
    <xdr:sp macro="" textlink="">
      <xdr:nvSpPr>
        <xdr:cNvPr id="28" name="Rectangle 27">
          <a:hlinkClick r:id="rId9"/>
        </xdr:cNvPr>
        <xdr:cNvSpPr/>
      </xdr:nvSpPr>
      <xdr:spPr>
        <a:xfrm>
          <a:off x="11849100" y="3200400"/>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17</xdr:col>
      <xdr:colOff>238125</xdr:colOff>
      <xdr:row>18</xdr:row>
      <xdr:rowOff>19050</xdr:rowOff>
    </xdr:from>
    <xdr:to>
      <xdr:col>20</xdr:col>
      <xdr:colOff>361950</xdr:colOff>
      <xdr:row>19</xdr:row>
      <xdr:rowOff>190500</xdr:rowOff>
    </xdr:to>
    <xdr:sp macro="" textlink="">
      <xdr:nvSpPr>
        <xdr:cNvPr id="29" name="Rectangle 28">
          <a:hlinkClick r:id="rId10"/>
        </xdr:cNvPr>
        <xdr:cNvSpPr/>
      </xdr:nvSpPr>
      <xdr:spPr>
        <a:xfrm>
          <a:off x="11868150" y="36004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17</xdr:col>
      <xdr:colOff>238125</xdr:colOff>
      <xdr:row>30</xdr:row>
      <xdr:rowOff>57150</xdr:rowOff>
    </xdr:from>
    <xdr:to>
      <xdr:col>20</xdr:col>
      <xdr:colOff>390525</xdr:colOff>
      <xdr:row>31</xdr:row>
      <xdr:rowOff>180975</xdr:rowOff>
    </xdr:to>
    <xdr:sp macro="" textlink="">
      <xdr:nvSpPr>
        <xdr:cNvPr id="30" name="Rectangle 41">
          <a:hlinkClick r:id="rId11"/>
        </xdr:cNvPr>
        <xdr:cNvSpPr/>
      </xdr:nvSpPr>
      <xdr:spPr>
        <a:xfrm>
          <a:off x="11868150" y="59245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17</xdr:col>
      <xdr:colOff>247650</xdr:colOff>
      <xdr:row>22</xdr:row>
      <xdr:rowOff>114300</xdr:rowOff>
    </xdr:from>
    <xdr:to>
      <xdr:col>20</xdr:col>
      <xdr:colOff>371475</xdr:colOff>
      <xdr:row>24</xdr:row>
      <xdr:rowOff>47625</xdr:rowOff>
    </xdr:to>
    <xdr:sp macro="" textlink="">
      <xdr:nvSpPr>
        <xdr:cNvPr id="37" name="Rectangle 12">
          <a:hlinkClick r:id="rId12"/>
        </xdr:cNvPr>
        <xdr:cNvSpPr/>
      </xdr:nvSpPr>
      <xdr:spPr>
        <a:xfrm>
          <a:off x="11877675" y="44577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17</xdr:col>
      <xdr:colOff>238125</xdr:colOff>
      <xdr:row>24</xdr:row>
      <xdr:rowOff>123825</xdr:rowOff>
    </xdr:from>
    <xdr:to>
      <xdr:col>20</xdr:col>
      <xdr:colOff>381000</xdr:colOff>
      <xdr:row>26</xdr:row>
      <xdr:rowOff>9525</xdr:rowOff>
    </xdr:to>
    <xdr:sp macro="" textlink="">
      <xdr:nvSpPr>
        <xdr:cNvPr id="38" name="Rectangle 12">
          <a:hlinkClick r:id="rId13"/>
        </xdr:cNvPr>
        <xdr:cNvSpPr/>
      </xdr:nvSpPr>
      <xdr:spPr>
        <a:xfrm>
          <a:off x="11868150" y="48482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17</xdr:col>
      <xdr:colOff>228600</xdr:colOff>
      <xdr:row>20</xdr:row>
      <xdr:rowOff>66675</xdr:rowOff>
    </xdr:from>
    <xdr:to>
      <xdr:col>20</xdr:col>
      <xdr:colOff>361950</xdr:colOff>
      <xdr:row>22</xdr:row>
      <xdr:rowOff>47625</xdr:rowOff>
    </xdr:to>
    <xdr:sp macro="" textlink="">
      <xdr:nvSpPr>
        <xdr:cNvPr id="39" name="Rectangle 12">
          <a:hlinkClick r:id="rId14"/>
        </xdr:cNvPr>
        <xdr:cNvSpPr/>
      </xdr:nvSpPr>
      <xdr:spPr>
        <a:xfrm>
          <a:off x="11858625" y="40290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17</xdr:col>
      <xdr:colOff>228600</xdr:colOff>
      <xdr:row>26</xdr:row>
      <xdr:rowOff>76200</xdr:rowOff>
    </xdr:from>
    <xdr:to>
      <xdr:col>20</xdr:col>
      <xdr:colOff>390525</xdr:colOff>
      <xdr:row>27</xdr:row>
      <xdr:rowOff>180975</xdr:rowOff>
    </xdr:to>
    <xdr:sp macro="" textlink="">
      <xdr:nvSpPr>
        <xdr:cNvPr id="40" name="Rectangle 12">
          <a:hlinkClick r:id="rId15"/>
        </xdr:cNvPr>
        <xdr:cNvSpPr/>
      </xdr:nvSpPr>
      <xdr:spPr>
        <a:xfrm>
          <a:off x="11858625" y="51816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17</xdr:col>
      <xdr:colOff>238125</xdr:colOff>
      <xdr:row>28</xdr:row>
      <xdr:rowOff>47625</xdr:rowOff>
    </xdr:from>
    <xdr:to>
      <xdr:col>20</xdr:col>
      <xdr:colOff>390525</xdr:colOff>
      <xdr:row>29</xdr:row>
      <xdr:rowOff>142875</xdr:rowOff>
    </xdr:to>
    <xdr:sp macro="" textlink="">
      <xdr:nvSpPr>
        <xdr:cNvPr id="41" name="Rectangle 12">
          <a:hlinkClick r:id="rId16"/>
        </xdr:cNvPr>
        <xdr:cNvSpPr/>
      </xdr:nvSpPr>
      <xdr:spPr>
        <a:xfrm>
          <a:off x="11868150" y="55340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17</xdr:col>
      <xdr:colOff>209550</xdr:colOff>
      <xdr:row>4</xdr:row>
      <xdr:rowOff>104775</xdr:rowOff>
    </xdr:from>
    <xdr:to>
      <xdr:col>20</xdr:col>
      <xdr:colOff>323850</xdr:colOff>
      <xdr:row>6</xdr:row>
      <xdr:rowOff>123825</xdr:rowOff>
    </xdr:to>
    <xdr:sp macro="" textlink="">
      <xdr:nvSpPr>
        <xdr:cNvPr id="23" name="Rectangle 22">
          <a:hlinkClick r:id="rId17"/>
        </xdr:cNvPr>
        <xdr:cNvSpPr/>
      </xdr:nvSpPr>
      <xdr:spPr>
        <a:xfrm>
          <a:off x="11839575" y="1019175"/>
          <a:ext cx="1657350" cy="4000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1</xdr:row>
      <xdr:rowOff>57150</xdr:rowOff>
    </xdr:from>
    <xdr:to>
      <xdr:col>17</xdr:col>
      <xdr:colOff>552450</xdr:colOff>
      <xdr:row>2</xdr:row>
      <xdr:rowOff>57150</xdr:rowOff>
    </xdr:to>
    <xdr:sp macro="" textlink="">
      <xdr:nvSpPr>
        <xdr:cNvPr id="7" name="Rectangle 6">
          <a:hlinkClick r:id="rId1"/>
        </xdr:cNvPr>
        <xdr:cNvSpPr/>
      </xdr:nvSpPr>
      <xdr:spPr>
        <a:xfrm rot="10800000" flipV="1">
          <a:off x="9972675" y="400050"/>
          <a:ext cx="165735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editAs="oneCell">
    <xdr:from>
      <xdr:col>0</xdr:col>
      <xdr:colOff>133350</xdr:colOff>
      <xdr:row>0</xdr:row>
      <xdr:rowOff>0</xdr:rowOff>
    </xdr:from>
    <xdr:to>
      <xdr:col>1</xdr:col>
      <xdr:colOff>457200</xdr:colOff>
      <xdr:row>1</xdr:row>
      <xdr:rowOff>47625</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33350" y="0"/>
          <a:ext cx="933450" cy="390525"/>
        </a:xfrm>
        <a:prstGeom prst="rect">
          <a:avLst/>
        </a:prstGeom>
        <a:ln>
          <a:noFill/>
        </a:ln>
      </xdr:spPr>
    </xdr:pic>
    <xdr:clientData/>
  </xdr:twoCellAnchor>
  <xdr:twoCellAnchor>
    <xdr:from>
      <xdr:col>3</xdr:col>
      <xdr:colOff>161925</xdr:colOff>
      <xdr:row>14</xdr:row>
      <xdr:rowOff>0</xdr:rowOff>
    </xdr:from>
    <xdr:to>
      <xdr:col>9</xdr:col>
      <xdr:colOff>161925</xdr:colOff>
      <xdr:row>20</xdr:row>
      <xdr:rowOff>161925</xdr:rowOff>
    </xdr:to>
    <xdr:grpSp>
      <xdr:nvGrpSpPr>
        <xdr:cNvPr id="9" name="Group 8"/>
        <xdr:cNvGrpSpPr/>
      </xdr:nvGrpSpPr>
      <xdr:grpSpPr>
        <a:xfrm>
          <a:off x="1990725" y="2819400"/>
          <a:ext cx="3657600" cy="1304925"/>
          <a:chOff x="2562225" y="2895600"/>
          <a:chExt cx="3657600" cy="1304925"/>
        </a:xfrm>
      </xdr:grpSpPr>
      <xdr:cxnSp macro="">
        <xdr:nvCxnSpPr>
          <xdr:cNvPr id="10" name="Straight Connector 9"/>
          <xdr:cNvCxnSpPr/>
        </xdr:nvCxnSpPr>
        <xdr:spPr>
          <a:xfrm flipV="1">
            <a:off x="4334332" y="3210087"/>
            <a:ext cx="171907"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1" name="Straight Connector 10"/>
          <xdr:cNvCxnSpPr/>
        </xdr:nvCxnSpPr>
        <xdr:spPr>
          <a:xfrm flipH="1">
            <a:off x="5467274" y="3190839"/>
            <a:ext cx="200254"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12" name="Group 11"/>
          <xdr:cNvGrpSpPr/>
        </xdr:nvGrpSpPr>
        <xdr:grpSpPr>
          <a:xfrm>
            <a:off x="2562225" y="2895600"/>
            <a:ext cx="3657600" cy="1304925"/>
            <a:chOff x="2562225" y="2895600"/>
            <a:chExt cx="3657600" cy="1304925"/>
          </a:xfrm>
        </xdr:grpSpPr>
        <xdr:sp macro="" textlink="">
          <xdr:nvSpPr>
            <xdr:cNvPr id="13" name="TextBox 12"/>
            <xdr:cNvSpPr txBox="1"/>
          </xdr:nvSpPr>
          <xdr:spPr>
            <a:xfrm>
              <a:off x="4496181" y="2895600"/>
              <a:ext cx="961949" cy="619187"/>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14" name="Straight Connector 13"/>
            <xdr:cNvCxnSpPr/>
          </xdr:nvCxnSpPr>
          <xdr:spPr>
            <a:xfrm>
              <a:off x="4334332" y="3210087"/>
              <a:ext cx="9144" cy="714446"/>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5" name="Straight Connector 14"/>
            <xdr:cNvCxnSpPr/>
          </xdr:nvCxnSpPr>
          <xdr:spPr>
            <a:xfrm flipH="1">
              <a:off x="2562225" y="3933668"/>
              <a:ext cx="1772107"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6" name="Straight Arrow Connector 15"/>
            <xdr:cNvCxnSpPr/>
          </xdr:nvCxnSpPr>
          <xdr:spPr>
            <a:xfrm flipH="1">
              <a:off x="2571369" y="3924207"/>
              <a:ext cx="0" cy="24761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17" name="Straight Connector 16"/>
            <xdr:cNvCxnSpPr/>
          </xdr:nvCxnSpPr>
          <xdr:spPr>
            <a:xfrm flipH="1">
              <a:off x="5648325" y="3214654"/>
              <a:ext cx="6401" cy="71901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8" name="Straight Connector 17"/>
            <xdr:cNvCxnSpPr/>
          </xdr:nvCxnSpPr>
          <xdr:spPr>
            <a:xfrm flipV="1">
              <a:off x="5648325" y="3924207"/>
              <a:ext cx="552298"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9" name="Straight Arrow Connector 18"/>
            <xdr:cNvCxnSpPr/>
          </xdr:nvCxnSpPr>
          <xdr:spPr>
            <a:xfrm>
              <a:off x="6210681" y="3933668"/>
              <a:ext cx="9144" cy="26685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15</xdr:col>
      <xdr:colOff>485775</xdr:colOff>
      <xdr:row>10</xdr:row>
      <xdr:rowOff>57150</xdr:rowOff>
    </xdr:from>
    <xdr:to>
      <xdr:col>17</xdr:col>
      <xdr:colOff>571500</xdr:colOff>
      <xdr:row>11</xdr:row>
      <xdr:rowOff>142875</xdr:rowOff>
    </xdr:to>
    <xdr:sp macro="" textlink="">
      <xdr:nvSpPr>
        <xdr:cNvPr id="20" name="Rectangle 19">
          <a:hlinkClick r:id="rId3"/>
        </xdr:cNvPr>
        <xdr:cNvSpPr/>
      </xdr:nvSpPr>
      <xdr:spPr>
        <a:xfrm>
          <a:off x="9944100" y="21145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514350</xdr:colOff>
      <xdr:row>4</xdr:row>
      <xdr:rowOff>85725</xdr:rowOff>
    </xdr:from>
    <xdr:to>
      <xdr:col>17</xdr:col>
      <xdr:colOff>561975</xdr:colOff>
      <xdr:row>6</xdr:row>
      <xdr:rowOff>19050</xdr:rowOff>
    </xdr:to>
    <xdr:sp macro="" textlink="">
      <xdr:nvSpPr>
        <xdr:cNvPr id="21" name="Rectangle 20">
          <a:hlinkClick r:id="rId4"/>
        </xdr:cNvPr>
        <xdr:cNvSpPr/>
      </xdr:nvSpPr>
      <xdr:spPr>
        <a:xfrm>
          <a:off x="9972675" y="100012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533400</xdr:colOff>
      <xdr:row>29</xdr:row>
      <xdr:rowOff>171450</xdr:rowOff>
    </xdr:from>
    <xdr:to>
      <xdr:col>18</xdr:col>
      <xdr:colOff>9525</xdr:colOff>
      <xdr:row>31</xdr:row>
      <xdr:rowOff>104775</xdr:rowOff>
    </xdr:to>
    <xdr:sp macro="" textlink="">
      <xdr:nvSpPr>
        <xdr:cNvPr id="22" name="Rectangle 21">
          <a:hlinkClick r:id="rId5"/>
        </xdr:cNvPr>
        <xdr:cNvSpPr/>
      </xdr:nvSpPr>
      <xdr:spPr>
        <a:xfrm>
          <a:off x="9991725" y="5848350"/>
          <a:ext cx="17049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504825</xdr:colOff>
      <xdr:row>12</xdr:row>
      <xdr:rowOff>19050</xdr:rowOff>
    </xdr:from>
    <xdr:to>
      <xdr:col>17</xdr:col>
      <xdr:colOff>561975</xdr:colOff>
      <xdr:row>13</xdr:row>
      <xdr:rowOff>95250</xdr:rowOff>
    </xdr:to>
    <xdr:sp macro="" textlink="">
      <xdr:nvSpPr>
        <xdr:cNvPr id="23" name="Rectangle 22">
          <a:hlinkClick r:id="rId6"/>
        </xdr:cNvPr>
        <xdr:cNvSpPr/>
      </xdr:nvSpPr>
      <xdr:spPr>
        <a:xfrm>
          <a:off x="9963150" y="24574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495300</xdr:colOff>
      <xdr:row>13</xdr:row>
      <xdr:rowOff>161925</xdr:rowOff>
    </xdr:from>
    <xdr:to>
      <xdr:col>17</xdr:col>
      <xdr:colOff>561975</xdr:colOff>
      <xdr:row>15</xdr:row>
      <xdr:rowOff>47625</xdr:rowOff>
    </xdr:to>
    <xdr:sp macro="" textlink="">
      <xdr:nvSpPr>
        <xdr:cNvPr id="24" name="Rectangle 23">
          <a:hlinkClick r:id="rId7"/>
        </xdr:cNvPr>
        <xdr:cNvSpPr/>
      </xdr:nvSpPr>
      <xdr:spPr>
        <a:xfrm>
          <a:off x="9953625" y="27908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485775</xdr:colOff>
      <xdr:row>6</xdr:row>
      <xdr:rowOff>95250</xdr:rowOff>
    </xdr:from>
    <xdr:to>
      <xdr:col>17</xdr:col>
      <xdr:colOff>571500</xdr:colOff>
      <xdr:row>8</xdr:row>
      <xdr:rowOff>9525</xdr:rowOff>
    </xdr:to>
    <xdr:sp macro="" textlink="">
      <xdr:nvSpPr>
        <xdr:cNvPr id="25" name="Rectangle 24">
          <a:hlinkClick r:id="rId8"/>
        </xdr:cNvPr>
        <xdr:cNvSpPr/>
      </xdr:nvSpPr>
      <xdr:spPr>
        <a:xfrm>
          <a:off x="9944100" y="13906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495300</xdr:colOff>
      <xdr:row>8</xdr:row>
      <xdr:rowOff>57150</xdr:rowOff>
    </xdr:from>
    <xdr:to>
      <xdr:col>17</xdr:col>
      <xdr:colOff>571500</xdr:colOff>
      <xdr:row>9</xdr:row>
      <xdr:rowOff>161925</xdr:rowOff>
    </xdr:to>
    <xdr:sp macro="" textlink="">
      <xdr:nvSpPr>
        <xdr:cNvPr id="26" name="Rectangle 25">
          <a:hlinkClick r:id="rId9"/>
        </xdr:cNvPr>
        <xdr:cNvSpPr/>
      </xdr:nvSpPr>
      <xdr:spPr>
        <a:xfrm>
          <a:off x="9953625" y="17335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514350</xdr:colOff>
      <xdr:row>15</xdr:row>
      <xdr:rowOff>114300</xdr:rowOff>
    </xdr:from>
    <xdr:to>
      <xdr:col>17</xdr:col>
      <xdr:colOff>571500</xdr:colOff>
      <xdr:row>17</xdr:row>
      <xdr:rowOff>76200</xdr:rowOff>
    </xdr:to>
    <xdr:sp macro="" textlink="">
      <xdr:nvSpPr>
        <xdr:cNvPr id="27" name="Rectangle 26">
          <a:hlinkClick r:id="rId10"/>
        </xdr:cNvPr>
        <xdr:cNvSpPr/>
      </xdr:nvSpPr>
      <xdr:spPr>
        <a:xfrm>
          <a:off x="9972675" y="3124200"/>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533400</xdr:colOff>
      <xdr:row>17</xdr:row>
      <xdr:rowOff>133350</xdr:rowOff>
    </xdr:from>
    <xdr:to>
      <xdr:col>17</xdr:col>
      <xdr:colOff>581025</xdr:colOff>
      <xdr:row>19</xdr:row>
      <xdr:rowOff>114300</xdr:rowOff>
    </xdr:to>
    <xdr:sp macro="" textlink="">
      <xdr:nvSpPr>
        <xdr:cNvPr id="28" name="Rectangle 27">
          <a:hlinkClick r:id="rId11"/>
        </xdr:cNvPr>
        <xdr:cNvSpPr/>
      </xdr:nvSpPr>
      <xdr:spPr>
        <a:xfrm>
          <a:off x="9991725" y="35242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533400</xdr:colOff>
      <xdr:row>22</xdr:row>
      <xdr:rowOff>38100</xdr:rowOff>
    </xdr:from>
    <xdr:to>
      <xdr:col>17</xdr:col>
      <xdr:colOff>590550</xdr:colOff>
      <xdr:row>23</xdr:row>
      <xdr:rowOff>161925</xdr:rowOff>
    </xdr:to>
    <xdr:sp macro="" textlink="">
      <xdr:nvSpPr>
        <xdr:cNvPr id="29" name="Rectangle 12">
          <a:hlinkClick r:id="rId12"/>
        </xdr:cNvPr>
        <xdr:cNvSpPr/>
      </xdr:nvSpPr>
      <xdr:spPr>
        <a:xfrm>
          <a:off x="9991725" y="4381500"/>
          <a:ext cx="167640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533400</xdr:colOff>
      <xdr:row>24</xdr:row>
      <xdr:rowOff>47625</xdr:rowOff>
    </xdr:from>
    <xdr:to>
      <xdr:col>18</xdr:col>
      <xdr:colOff>0</xdr:colOff>
      <xdr:row>25</xdr:row>
      <xdr:rowOff>123825</xdr:rowOff>
    </xdr:to>
    <xdr:sp macro="" textlink="">
      <xdr:nvSpPr>
        <xdr:cNvPr id="30" name="Rectangle 12">
          <a:hlinkClick r:id="rId13"/>
        </xdr:cNvPr>
        <xdr:cNvSpPr/>
      </xdr:nvSpPr>
      <xdr:spPr>
        <a:xfrm>
          <a:off x="9991725" y="4772025"/>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523875</xdr:colOff>
      <xdr:row>19</xdr:row>
      <xdr:rowOff>180975</xdr:rowOff>
    </xdr:from>
    <xdr:to>
      <xdr:col>17</xdr:col>
      <xdr:colOff>581025</xdr:colOff>
      <xdr:row>21</xdr:row>
      <xdr:rowOff>161925</xdr:rowOff>
    </xdr:to>
    <xdr:sp macro="" textlink="">
      <xdr:nvSpPr>
        <xdr:cNvPr id="31" name="Rectangle 12">
          <a:hlinkClick r:id="rId14"/>
        </xdr:cNvPr>
        <xdr:cNvSpPr/>
      </xdr:nvSpPr>
      <xdr:spPr>
        <a:xfrm>
          <a:off x="9982200" y="39528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15</xdr:col>
      <xdr:colOff>523875</xdr:colOff>
      <xdr:row>26</xdr:row>
      <xdr:rowOff>0</xdr:rowOff>
    </xdr:from>
    <xdr:to>
      <xdr:col>18</xdr:col>
      <xdr:colOff>9525</xdr:colOff>
      <xdr:row>27</xdr:row>
      <xdr:rowOff>104775</xdr:rowOff>
    </xdr:to>
    <xdr:sp macro="" textlink="">
      <xdr:nvSpPr>
        <xdr:cNvPr id="32" name="Rectangle 12">
          <a:hlinkClick r:id="rId15"/>
        </xdr:cNvPr>
        <xdr:cNvSpPr/>
      </xdr:nvSpPr>
      <xdr:spPr>
        <a:xfrm>
          <a:off x="9982200" y="5105400"/>
          <a:ext cx="17145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533400</xdr:colOff>
      <xdr:row>27</xdr:row>
      <xdr:rowOff>161925</xdr:rowOff>
    </xdr:from>
    <xdr:to>
      <xdr:col>18</xdr:col>
      <xdr:colOff>9525</xdr:colOff>
      <xdr:row>29</xdr:row>
      <xdr:rowOff>66675</xdr:rowOff>
    </xdr:to>
    <xdr:sp macro="" textlink="">
      <xdr:nvSpPr>
        <xdr:cNvPr id="33" name="Rectangle 12">
          <a:hlinkClick r:id="rId16"/>
        </xdr:cNvPr>
        <xdr:cNvSpPr/>
      </xdr:nvSpPr>
      <xdr:spPr>
        <a:xfrm>
          <a:off x="9991725" y="5457825"/>
          <a:ext cx="170497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514350</xdr:colOff>
      <xdr:row>2</xdr:row>
      <xdr:rowOff>133350</xdr:rowOff>
    </xdr:from>
    <xdr:to>
      <xdr:col>17</xdr:col>
      <xdr:colOff>571500</xdr:colOff>
      <xdr:row>4</xdr:row>
      <xdr:rowOff>47625</xdr:rowOff>
    </xdr:to>
    <xdr:sp macro="" textlink="">
      <xdr:nvSpPr>
        <xdr:cNvPr id="34" name="Rectangle 33">
          <a:hlinkClick r:id="rId17"/>
        </xdr:cNvPr>
        <xdr:cNvSpPr/>
      </xdr:nvSpPr>
      <xdr:spPr>
        <a:xfrm>
          <a:off x="9972675" y="666750"/>
          <a:ext cx="16764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xdr:row>
      <xdr:rowOff>85725</xdr:rowOff>
    </xdr:from>
    <xdr:to>
      <xdr:col>14</xdr:col>
      <xdr:colOff>676275</xdr:colOff>
      <xdr:row>6</xdr:row>
      <xdr:rowOff>114300</xdr:rowOff>
    </xdr:to>
    <xdr:grpSp>
      <xdr:nvGrpSpPr>
        <xdr:cNvPr id="6" name="Group 5"/>
        <xdr:cNvGrpSpPr/>
      </xdr:nvGrpSpPr>
      <xdr:grpSpPr>
        <a:xfrm>
          <a:off x="7334250" y="619125"/>
          <a:ext cx="1876425"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447675</xdr:colOff>
      <xdr:row>14</xdr:row>
      <xdr:rowOff>104775</xdr:rowOff>
    </xdr:from>
    <xdr:to>
      <xdr:col>8</xdr:col>
      <xdr:colOff>190500</xdr:colOff>
      <xdr:row>17</xdr:row>
      <xdr:rowOff>152400</xdr:rowOff>
    </xdr:to>
    <xdr:sp macro="" textlink="">
      <xdr:nvSpPr>
        <xdr:cNvPr id="28" name="TextBox 27"/>
        <xdr:cNvSpPr txBox="1"/>
      </xdr:nvSpPr>
      <xdr:spPr>
        <a:xfrm>
          <a:off x="4105275" y="29241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66675</xdr:colOff>
      <xdr:row>16</xdr:row>
      <xdr:rowOff>38100</xdr:rowOff>
    </xdr:from>
    <xdr:to>
      <xdr:col>6</xdr:col>
      <xdr:colOff>447675</xdr:colOff>
      <xdr:row>16</xdr:row>
      <xdr:rowOff>38100</xdr:rowOff>
    </xdr:to>
    <xdr:cxnSp macro="">
      <xdr:nvCxnSpPr>
        <xdr:cNvPr id="29" name="Straight Connector 28"/>
        <xdr:cNvCxnSpPr>
          <a:endCxn id="28" idx="1"/>
        </xdr:cNvCxnSpPr>
      </xdr:nvCxnSpPr>
      <xdr:spPr>
        <a:xfrm flipV="1">
          <a:off x="3724275" y="323850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66675</xdr:colOff>
      <xdr:row>16</xdr:row>
      <xdr:rowOff>38100</xdr:rowOff>
    </xdr:from>
    <xdr:to>
      <xdr:col>6</xdr:col>
      <xdr:colOff>66675</xdr:colOff>
      <xdr:row>19</xdr:row>
      <xdr:rowOff>0</xdr:rowOff>
    </xdr:to>
    <xdr:cxnSp macro="">
      <xdr:nvCxnSpPr>
        <xdr:cNvPr id="30" name="Straight Connector 29"/>
        <xdr:cNvCxnSpPr/>
      </xdr:nvCxnSpPr>
      <xdr:spPr>
        <a:xfrm>
          <a:off x="3724275" y="3238500"/>
          <a:ext cx="0" cy="5334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381000</xdr:colOff>
      <xdr:row>19</xdr:row>
      <xdr:rowOff>9525</xdr:rowOff>
    </xdr:from>
    <xdr:to>
      <xdr:col>6</xdr:col>
      <xdr:colOff>66675</xdr:colOff>
      <xdr:row>19</xdr:row>
      <xdr:rowOff>28575</xdr:rowOff>
    </xdr:to>
    <xdr:cxnSp macro="">
      <xdr:nvCxnSpPr>
        <xdr:cNvPr id="31" name="Straight Connector 30"/>
        <xdr:cNvCxnSpPr/>
      </xdr:nvCxnSpPr>
      <xdr:spPr>
        <a:xfrm flipH="1">
          <a:off x="2209800" y="3781425"/>
          <a:ext cx="1514475"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390525</xdr:colOff>
      <xdr:row>19</xdr:row>
      <xdr:rowOff>28575</xdr:rowOff>
    </xdr:from>
    <xdr:to>
      <xdr:col>3</xdr:col>
      <xdr:colOff>400050</xdr:colOff>
      <xdr:row>20</xdr:row>
      <xdr:rowOff>47625</xdr:rowOff>
    </xdr:to>
    <xdr:cxnSp macro="">
      <xdr:nvCxnSpPr>
        <xdr:cNvPr id="32" name="Straight Arrow Connector 31"/>
        <xdr:cNvCxnSpPr/>
      </xdr:nvCxnSpPr>
      <xdr:spPr>
        <a:xfrm flipH="1">
          <a:off x="2219325" y="380047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200025</xdr:colOff>
      <xdr:row>16</xdr:row>
      <xdr:rowOff>28575</xdr:rowOff>
    </xdr:from>
    <xdr:to>
      <xdr:col>8</xdr:col>
      <xdr:colOff>542925</xdr:colOff>
      <xdr:row>16</xdr:row>
      <xdr:rowOff>28575</xdr:rowOff>
    </xdr:to>
    <xdr:cxnSp macro="">
      <xdr:nvCxnSpPr>
        <xdr:cNvPr id="33" name="Straight Connector 32"/>
        <xdr:cNvCxnSpPr/>
      </xdr:nvCxnSpPr>
      <xdr:spPr>
        <a:xfrm flipH="1" flipV="1">
          <a:off x="5076825" y="322897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542925</xdr:colOff>
      <xdr:row>16</xdr:row>
      <xdr:rowOff>28575</xdr:rowOff>
    </xdr:from>
    <xdr:to>
      <xdr:col>8</xdr:col>
      <xdr:colOff>542925</xdr:colOff>
      <xdr:row>19</xdr:row>
      <xdr:rowOff>57150</xdr:rowOff>
    </xdr:to>
    <xdr:cxnSp macro="">
      <xdr:nvCxnSpPr>
        <xdr:cNvPr id="34" name="Straight Connector 33"/>
        <xdr:cNvCxnSpPr/>
      </xdr:nvCxnSpPr>
      <xdr:spPr>
        <a:xfrm flipH="1">
          <a:off x="5419725" y="322897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533400</xdr:colOff>
      <xdr:row>19</xdr:row>
      <xdr:rowOff>38100</xdr:rowOff>
    </xdr:from>
    <xdr:to>
      <xdr:col>9</xdr:col>
      <xdr:colOff>314325</xdr:colOff>
      <xdr:row>19</xdr:row>
      <xdr:rowOff>47625</xdr:rowOff>
    </xdr:to>
    <xdr:cxnSp macro="">
      <xdr:nvCxnSpPr>
        <xdr:cNvPr id="35" name="Straight Connector 34"/>
        <xdr:cNvCxnSpPr/>
      </xdr:nvCxnSpPr>
      <xdr:spPr>
        <a:xfrm flipV="1">
          <a:off x="5410200" y="3810000"/>
          <a:ext cx="3905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19</xdr:row>
      <xdr:rowOff>38100</xdr:rowOff>
    </xdr:from>
    <xdr:to>
      <xdr:col>9</xdr:col>
      <xdr:colOff>304800</xdr:colOff>
      <xdr:row>20</xdr:row>
      <xdr:rowOff>57150</xdr:rowOff>
    </xdr:to>
    <xdr:cxnSp macro="">
      <xdr:nvCxnSpPr>
        <xdr:cNvPr id="36" name="Straight Arrow Connector 35"/>
        <xdr:cNvCxnSpPr/>
      </xdr:nvCxnSpPr>
      <xdr:spPr>
        <a:xfrm>
          <a:off x="5791200" y="3810000"/>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228600</xdr:colOff>
      <xdr:row>0</xdr:row>
      <xdr:rowOff>0</xdr:rowOff>
    </xdr:from>
    <xdr:to>
      <xdr:col>1</xdr:col>
      <xdr:colOff>552450</xdr:colOff>
      <xdr:row>1</xdr:row>
      <xdr:rowOff>47625</xdr:rowOff>
    </xdr:to>
    <xdr:pic>
      <xdr:nvPicPr>
        <xdr:cNvPr id="37" name="Picture 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0"/>
          <a:ext cx="933450" cy="390525"/>
        </a:xfrm>
        <a:prstGeom prst="rect">
          <a:avLst/>
        </a:prstGeom>
        <a:ln>
          <a:noFill/>
        </a:ln>
      </xdr:spPr>
    </xdr:pic>
    <xdr:clientData/>
  </xdr:twoCellAnchor>
  <xdr:twoCellAnchor>
    <xdr:from>
      <xdr:col>15</xdr:col>
      <xdr:colOff>485775</xdr:colOff>
      <xdr:row>2</xdr:row>
      <xdr:rowOff>171450</xdr:rowOff>
    </xdr:from>
    <xdr:to>
      <xdr:col>17</xdr:col>
      <xdr:colOff>561975</xdr:colOff>
      <xdr:row>4</xdr:row>
      <xdr:rowOff>66675</xdr:rowOff>
    </xdr:to>
    <xdr:sp macro="" textlink="">
      <xdr:nvSpPr>
        <xdr:cNvPr id="39" name="Rectangle 38">
          <a:hlinkClick r:id="rId2"/>
        </xdr:cNvPr>
        <xdr:cNvSpPr/>
      </xdr:nvSpPr>
      <xdr:spPr>
        <a:xfrm>
          <a:off x="9944100" y="704850"/>
          <a:ext cx="16954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523875</xdr:colOff>
      <xdr:row>1</xdr:row>
      <xdr:rowOff>85725</xdr:rowOff>
    </xdr:from>
    <xdr:to>
      <xdr:col>17</xdr:col>
      <xdr:colOff>542925</xdr:colOff>
      <xdr:row>2</xdr:row>
      <xdr:rowOff>85725</xdr:rowOff>
    </xdr:to>
    <xdr:sp macro="" textlink="">
      <xdr:nvSpPr>
        <xdr:cNvPr id="27" name="Rectangle 16">
          <a:hlinkClick r:id="rId3"/>
        </xdr:cNvPr>
        <xdr:cNvSpPr/>
      </xdr:nvSpPr>
      <xdr:spPr>
        <a:xfrm rot="10800000" flipV="1">
          <a:off x="9982200" y="42862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485775</xdr:colOff>
      <xdr:row>11</xdr:row>
      <xdr:rowOff>76200</xdr:rowOff>
    </xdr:from>
    <xdr:to>
      <xdr:col>17</xdr:col>
      <xdr:colOff>571500</xdr:colOff>
      <xdr:row>12</xdr:row>
      <xdr:rowOff>161925</xdr:rowOff>
    </xdr:to>
    <xdr:sp macro="" textlink="">
      <xdr:nvSpPr>
        <xdr:cNvPr id="38" name="Rectangle 27">
          <a:hlinkClick r:id="rId4"/>
        </xdr:cNvPr>
        <xdr:cNvSpPr/>
      </xdr:nvSpPr>
      <xdr:spPr>
        <a:xfrm>
          <a:off x="9944100" y="23241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495300</xdr:colOff>
      <xdr:row>4</xdr:row>
      <xdr:rowOff>161925</xdr:rowOff>
    </xdr:from>
    <xdr:to>
      <xdr:col>17</xdr:col>
      <xdr:colOff>581025</xdr:colOff>
      <xdr:row>6</xdr:row>
      <xdr:rowOff>38100</xdr:rowOff>
    </xdr:to>
    <xdr:sp macro="" textlink="">
      <xdr:nvSpPr>
        <xdr:cNvPr id="40" name="Rectangle 40">
          <a:hlinkClick r:id="rId5"/>
        </xdr:cNvPr>
        <xdr:cNvSpPr/>
      </xdr:nvSpPr>
      <xdr:spPr>
        <a:xfrm>
          <a:off x="9953625" y="1076325"/>
          <a:ext cx="1704975"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533400</xdr:colOff>
      <xdr:row>30</xdr:row>
      <xdr:rowOff>142875</xdr:rowOff>
    </xdr:from>
    <xdr:to>
      <xdr:col>18</xdr:col>
      <xdr:colOff>0</xdr:colOff>
      <xdr:row>32</xdr:row>
      <xdr:rowOff>57150</xdr:rowOff>
    </xdr:to>
    <xdr:sp macro="" textlink="">
      <xdr:nvSpPr>
        <xdr:cNvPr id="41" name="Rectangle 41">
          <a:hlinkClick r:id="rId6"/>
        </xdr:cNvPr>
        <xdr:cNvSpPr/>
      </xdr:nvSpPr>
      <xdr:spPr>
        <a:xfrm>
          <a:off x="9991725" y="60102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504825</xdr:colOff>
      <xdr:row>13</xdr:row>
      <xdr:rowOff>38100</xdr:rowOff>
    </xdr:from>
    <xdr:to>
      <xdr:col>17</xdr:col>
      <xdr:colOff>561975</xdr:colOff>
      <xdr:row>14</xdr:row>
      <xdr:rowOff>114300</xdr:rowOff>
    </xdr:to>
    <xdr:sp macro="" textlink="">
      <xdr:nvSpPr>
        <xdr:cNvPr id="42" name="Rectangle 42">
          <a:hlinkClick r:id="rId7"/>
        </xdr:cNvPr>
        <xdr:cNvSpPr/>
      </xdr:nvSpPr>
      <xdr:spPr>
        <a:xfrm>
          <a:off x="9963150" y="26670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495300</xdr:colOff>
      <xdr:row>14</xdr:row>
      <xdr:rowOff>180975</xdr:rowOff>
    </xdr:from>
    <xdr:to>
      <xdr:col>17</xdr:col>
      <xdr:colOff>552450</xdr:colOff>
      <xdr:row>16</xdr:row>
      <xdr:rowOff>66675</xdr:rowOff>
    </xdr:to>
    <xdr:sp macro="" textlink="">
      <xdr:nvSpPr>
        <xdr:cNvPr id="46" name="Rectangle 43">
          <a:hlinkClick r:id="rId8"/>
        </xdr:cNvPr>
        <xdr:cNvSpPr/>
      </xdr:nvSpPr>
      <xdr:spPr>
        <a:xfrm>
          <a:off x="9953625" y="30003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495300</xdr:colOff>
      <xdr:row>9</xdr:row>
      <xdr:rowOff>76200</xdr:rowOff>
    </xdr:from>
    <xdr:to>
      <xdr:col>17</xdr:col>
      <xdr:colOff>571500</xdr:colOff>
      <xdr:row>10</xdr:row>
      <xdr:rowOff>180975</xdr:rowOff>
    </xdr:to>
    <xdr:sp macro="" textlink="">
      <xdr:nvSpPr>
        <xdr:cNvPr id="54" name="Rectangle 45">
          <a:hlinkClick r:id="rId9"/>
        </xdr:cNvPr>
        <xdr:cNvSpPr/>
      </xdr:nvSpPr>
      <xdr:spPr>
        <a:xfrm>
          <a:off x="9953625" y="19431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514350</xdr:colOff>
      <xdr:row>16</xdr:row>
      <xdr:rowOff>133350</xdr:rowOff>
    </xdr:from>
    <xdr:to>
      <xdr:col>17</xdr:col>
      <xdr:colOff>561975</xdr:colOff>
      <xdr:row>18</xdr:row>
      <xdr:rowOff>95250</xdr:rowOff>
    </xdr:to>
    <xdr:sp macro="" textlink="">
      <xdr:nvSpPr>
        <xdr:cNvPr id="55" name="Rectangle 46">
          <a:hlinkClick r:id="rId10"/>
        </xdr:cNvPr>
        <xdr:cNvSpPr/>
      </xdr:nvSpPr>
      <xdr:spPr>
        <a:xfrm>
          <a:off x="9972675" y="33337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533400</xdr:colOff>
      <xdr:row>18</xdr:row>
      <xdr:rowOff>152400</xdr:rowOff>
    </xdr:from>
    <xdr:to>
      <xdr:col>17</xdr:col>
      <xdr:colOff>581025</xdr:colOff>
      <xdr:row>20</xdr:row>
      <xdr:rowOff>133350</xdr:rowOff>
    </xdr:to>
    <xdr:sp macro="" textlink="">
      <xdr:nvSpPr>
        <xdr:cNvPr id="56" name="Rectangle 47">
          <a:hlinkClick r:id="rId11"/>
        </xdr:cNvPr>
        <xdr:cNvSpPr/>
      </xdr:nvSpPr>
      <xdr:spPr>
        <a:xfrm>
          <a:off x="9991725" y="37338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542925</xdr:colOff>
      <xdr:row>23</xdr:row>
      <xdr:rowOff>57150</xdr:rowOff>
    </xdr:from>
    <xdr:to>
      <xdr:col>17</xdr:col>
      <xdr:colOff>590550</xdr:colOff>
      <xdr:row>24</xdr:row>
      <xdr:rowOff>180975</xdr:rowOff>
    </xdr:to>
    <xdr:sp macro="" textlink="">
      <xdr:nvSpPr>
        <xdr:cNvPr id="57" name="Rectangle 12">
          <a:hlinkClick r:id="rId12"/>
        </xdr:cNvPr>
        <xdr:cNvSpPr/>
      </xdr:nvSpPr>
      <xdr:spPr>
        <a:xfrm>
          <a:off x="10001250" y="45910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533400</xdr:colOff>
      <xdr:row>25</xdr:row>
      <xdr:rowOff>66675</xdr:rowOff>
    </xdr:from>
    <xdr:to>
      <xdr:col>17</xdr:col>
      <xdr:colOff>600075</xdr:colOff>
      <xdr:row>26</xdr:row>
      <xdr:rowOff>142875</xdr:rowOff>
    </xdr:to>
    <xdr:sp macro="" textlink="">
      <xdr:nvSpPr>
        <xdr:cNvPr id="58" name="Rectangle 12">
          <a:hlinkClick r:id="rId13"/>
        </xdr:cNvPr>
        <xdr:cNvSpPr/>
      </xdr:nvSpPr>
      <xdr:spPr>
        <a:xfrm>
          <a:off x="9991725" y="49815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523875</xdr:colOff>
      <xdr:row>21</xdr:row>
      <xdr:rowOff>9525</xdr:rowOff>
    </xdr:from>
    <xdr:to>
      <xdr:col>17</xdr:col>
      <xdr:colOff>581025</xdr:colOff>
      <xdr:row>22</xdr:row>
      <xdr:rowOff>180975</xdr:rowOff>
    </xdr:to>
    <xdr:sp macro="" textlink="">
      <xdr:nvSpPr>
        <xdr:cNvPr id="59" name="Rectangle 12">
          <a:hlinkClick r:id="rId14"/>
        </xdr:cNvPr>
        <xdr:cNvSpPr/>
      </xdr:nvSpPr>
      <xdr:spPr>
        <a:xfrm>
          <a:off x="9982200" y="41624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523875</xdr:colOff>
      <xdr:row>27</xdr:row>
      <xdr:rowOff>19050</xdr:rowOff>
    </xdr:from>
    <xdr:to>
      <xdr:col>18</xdr:col>
      <xdr:colOff>0</xdr:colOff>
      <xdr:row>28</xdr:row>
      <xdr:rowOff>123825</xdr:rowOff>
    </xdr:to>
    <xdr:sp macro="" textlink="">
      <xdr:nvSpPr>
        <xdr:cNvPr id="60" name="Rectangle 12">
          <a:hlinkClick r:id="rId15"/>
        </xdr:cNvPr>
        <xdr:cNvSpPr/>
      </xdr:nvSpPr>
      <xdr:spPr>
        <a:xfrm>
          <a:off x="9982200" y="53149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533400</xdr:colOff>
      <xdr:row>28</xdr:row>
      <xdr:rowOff>180975</xdr:rowOff>
    </xdr:from>
    <xdr:to>
      <xdr:col>18</xdr:col>
      <xdr:colOff>0</xdr:colOff>
      <xdr:row>30</xdr:row>
      <xdr:rowOff>85725</xdr:rowOff>
    </xdr:to>
    <xdr:sp macro="" textlink="">
      <xdr:nvSpPr>
        <xdr:cNvPr id="61" name="Rectangle 12">
          <a:hlinkClick r:id="rId16"/>
        </xdr:cNvPr>
        <xdr:cNvSpPr/>
      </xdr:nvSpPr>
      <xdr:spPr>
        <a:xfrm>
          <a:off x="9991725" y="56673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6</xdr:row>
      <xdr:rowOff>123825</xdr:rowOff>
    </xdr:from>
    <xdr:to>
      <xdr:col>17</xdr:col>
      <xdr:colOff>590550</xdr:colOff>
      <xdr:row>8</xdr:row>
      <xdr:rowOff>161925</xdr:rowOff>
    </xdr:to>
    <xdr:sp macro="" textlink="">
      <xdr:nvSpPr>
        <xdr:cNvPr id="43" name="Rectangle 42">
          <a:hlinkClick r:id="rId17"/>
        </xdr:cNvPr>
        <xdr:cNvSpPr/>
      </xdr:nvSpPr>
      <xdr:spPr>
        <a:xfrm>
          <a:off x="9963150" y="1419225"/>
          <a:ext cx="17049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76200</xdr:rowOff>
    </xdr:from>
    <xdr:to>
      <xdr:col>15</xdr:col>
      <xdr:colOff>57150</xdr:colOff>
      <xdr:row>6</xdr:row>
      <xdr:rowOff>104775</xdr:rowOff>
    </xdr:to>
    <xdr:grpSp>
      <xdr:nvGrpSpPr>
        <xdr:cNvPr id="6" name="Group 5"/>
        <xdr:cNvGrpSpPr/>
      </xdr:nvGrpSpPr>
      <xdr:grpSpPr>
        <a:xfrm>
          <a:off x="8267700" y="609600"/>
          <a:ext cx="2190750"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247650</xdr:colOff>
      <xdr:row>0</xdr:row>
      <xdr:rowOff>19050</xdr:rowOff>
    </xdr:from>
    <xdr:to>
      <xdr:col>1</xdr:col>
      <xdr:colOff>571500</xdr:colOff>
      <xdr:row>1</xdr:row>
      <xdr:rowOff>66675</xdr:rowOff>
    </xdr:to>
    <xdr:pic>
      <xdr:nvPicPr>
        <xdr:cNvPr id="15"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7650" y="19050"/>
          <a:ext cx="933450" cy="390525"/>
        </a:xfrm>
        <a:prstGeom prst="rect">
          <a:avLst/>
        </a:prstGeom>
        <a:ln>
          <a:noFill/>
        </a:ln>
      </xdr:spPr>
    </xdr:pic>
    <xdr:clientData/>
  </xdr:twoCellAnchor>
  <xdr:twoCellAnchor>
    <xdr:from>
      <xdr:col>15</xdr:col>
      <xdr:colOff>533400</xdr:colOff>
      <xdr:row>2</xdr:row>
      <xdr:rowOff>142875</xdr:rowOff>
    </xdr:from>
    <xdr:to>
      <xdr:col>18</xdr:col>
      <xdr:colOff>476250</xdr:colOff>
      <xdr:row>4</xdr:row>
      <xdr:rowOff>28575</xdr:rowOff>
    </xdr:to>
    <xdr:sp macro="" textlink="">
      <xdr:nvSpPr>
        <xdr:cNvPr id="20" name="Rectangle 19">
          <a:hlinkClick r:id="rId2"/>
        </xdr:cNvPr>
        <xdr:cNvSpPr/>
      </xdr:nvSpPr>
      <xdr:spPr>
        <a:xfrm>
          <a:off x="10934700" y="6762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533400</xdr:colOff>
      <xdr:row>1</xdr:row>
      <xdr:rowOff>76200</xdr:rowOff>
    </xdr:from>
    <xdr:to>
      <xdr:col>18</xdr:col>
      <xdr:colOff>476250</xdr:colOff>
      <xdr:row>2</xdr:row>
      <xdr:rowOff>76200</xdr:rowOff>
    </xdr:to>
    <xdr:sp macro="" textlink="">
      <xdr:nvSpPr>
        <xdr:cNvPr id="43" name="Rectangle 16">
          <a:hlinkClick r:id="rId3"/>
        </xdr:cNvPr>
        <xdr:cNvSpPr/>
      </xdr:nvSpPr>
      <xdr:spPr>
        <a:xfrm rot="10800000" flipV="1">
          <a:off x="10934700" y="419100"/>
          <a:ext cx="1685925"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533400</xdr:colOff>
      <xdr:row>10</xdr:row>
      <xdr:rowOff>95250</xdr:rowOff>
    </xdr:from>
    <xdr:to>
      <xdr:col>18</xdr:col>
      <xdr:colOff>495300</xdr:colOff>
      <xdr:row>11</xdr:row>
      <xdr:rowOff>180975</xdr:rowOff>
    </xdr:to>
    <xdr:sp macro="" textlink="">
      <xdr:nvSpPr>
        <xdr:cNvPr id="44" name="Rectangle 27">
          <a:hlinkClick r:id="rId4"/>
        </xdr:cNvPr>
        <xdr:cNvSpPr/>
      </xdr:nvSpPr>
      <xdr:spPr>
        <a:xfrm>
          <a:off x="10934700" y="21526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533400</xdr:colOff>
      <xdr:row>4</xdr:row>
      <xdr:rowOff>95250</xdr:rowOff>
    </xdr:from>
    <xdr:to>
      <xdr:col>18</xdr:col>
      <xdr:colOff>476250</xdr:colOff>
      <xdr:row>6</xdr:row>
      <xdr:rowOff>0</xdr:rowOff>
    </xdr:to>
    <xdr:sp macro="" textlink="">
      <xdr:nvSpPr>
        <xdr:cNvPr id="45" name="Rectangle 40">
          <a:hlinkClick r:id="rId5"/>
        </xdr:cNvPr>
        <xdr:cNvSpPr/>
      </xdr:nvSpPr>
      <xdr:spPr>
        <a:xfrm>
          <a:off x="10934700" y="1009650"/>
          <a:ext cx="168592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581025</xdr:colOff>
      <xdr:row>30</xdr:row>
      <xdr:rowOff>19050</xdr:rowOff>
    </xdr:from>
    <xdr:to>
      <xdr:col>19</xdr:col>
      <xdr:colOff>19050</xdr:colOff>
      <xdr:row>31</xdr:row>
      <xdr:rowOff>142875</xdr:rowOff>
    </xdr:to>
    <xdr:sp macro="" textlink="">
      <xdr:nvSpPr>
        <xdr:cNvPr id="46" name="Rectangle 41">
          <a:hlinkClick r:id="rId6"/>
        </xdr:cNvPr>
        <xdr:cNvSpPr/>
      </xdr:nvSpPr>
      <xdr:spPr>
        <a:xfrm>
          <a:off x="10982325" y="58864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552450</xdr:colOff>
      <xdr:row>12</xdr:row>
      <xdr:rowOff>57150</xdr:rowOff>
    </xdr:from>
    <xdr:to>
      <xdr:col>18</xdr:col>
      <xdr:colOff>485775</xdr:colOff>
      <xdr:row>13</xdr:row>
      <xdr:rowOff>133350</xdr:rowOff>
    </xdr:to>
    <xdr:sp macro="" textlink="">
      <xdr:nvSpPr>
        <xdr:cNvPr id="47" name="Rectangle 42">
          <a:hlinkClick r:id="rId7"/>
        </xdr:cNvPr>
        <xdr:cNvSpPr/>
      </xdr:nvSpPr>
      <xdr:spPr>
        <a:xfrm>
          <a:off x="10953750" y="24955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542925</xdr:colOff>
      <xdr:row>14</xdr:row>
      <xdr:rowOff>9525</xdr:rowOff>
    </xdr:from>
    <xdr:to>
      <xdr:col>18</xdr:col>
      <xdr:colOff>476250</xdr:colOff>
      <xdr:row>15</xdr:row>
      <xdr:rowOff>85725</xdr:rowOff>
    </xdr:to>
    <xdr:sp macro="" textlink="">
      <xdr:nvSpPr>
        <xdr:cNvPr id="48" name="Rectangle 43">
          <a:hlinkClick r:id="rId8"/>
        </xdr:cNvPr>
        <xdr:cNvSpPr/>
      </xdr:nvSpPr>
      <xdr:spPr>
        <a:xfrm>
          <a:off x="10944225" y="28289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514350</xdr:colOff>
      <xdr:row>8</xdr:row>
      <xdr:rowOff>123825</xdr:rowOff>
    </xdr:from>
    <xdr:to>
      <xdr:col>18</xdr:col>
      <xdr:colOff>476250</xdr:colOff>
      <xdr:row>10</xdr:row>
      <xdr:rowOff>38100</xdr:rowOff>
    </xdr:to>
    <xdr:sp macro="" textlink="">
      <xdr:nvSpPr>
        <xdr:cNvPr id="49" name="Rectangle 44">
          <a:hlinkClick r:id="rId9"/>
        </xdr:cNvPr>
        <xdr:cNvSpPr/>
      </xdr:nvSpPr>
      <xdr:spPr>
        <a:xfrm>
          <a:off x="10915650" y="18002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561975</xdr:colOff>
      <xdr:row>15</xdr:row>
      <xdr:rowOff>152400</xdr:rowOff>
    </xdr:from>
    <xdr:to>
      <xdr:col>18</xdr:col>
      <xdr:colOff>485775</xdr:colOff>
      <xdr:row>17</xdr:row>
      <xdr:rowOff>114300</xdr:rowOff>
    </xdr:to>
    <xdr:sp macro="" textlink="">
      <xdr:nvSpPr>
        <xdr:cNvPr id="51" name="Rectangle 46">
          <a:hlinkClick r:id="rId10"/>
        </xdr:cNvPr>
        <xdr:cNvSpPr/>
      </xdr:nvSpPr>
      <xdr:spPr>
        <a:xfrm>
          <a:off x="10963275" y="31623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581025</xdr:colOff>
      <xdr:row>17</xdr:row>
      <xdr:rowOff>171450</xdr:rowOff>
    </xdr:from>
    <xdr:to>
      <xdr:col>18</xdr:col>
      <xdr:colOff>504825</xdr:colOff>
      <xdr:row>19</xdr:row>
      <xdr:rowOff>152400</xdr:rowOff>
    </xdr:to>
    <xdr:sp macro="" textlink="">
      <xdr:nvSpPr>
        <xdr:cNvPr id="52" name="Rectangle 47">
          <a:hlinkClick r:id="rId11"/>
        </xdr:cNvPr>
        <xdr:cNvSpPr/>
      </xdr:nvSpPr>
      <xdr:spPr>
        <a:xfrm>
          <a:off x="10982325" y="35623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590550</xdr:colOff>
      <xdr:row>22</xdr:row>
      <xdr:rowOff>76200</xdr:rowOff>
    </xdr:from>
    <xdr:to>
      <xdr:col>19</xdr:col>
      <xdr:colOff>0</xdr:colOff>
      <xdr:row>24</xdr:row>
      <xdr:rowOff>9525</xdr:rowOff>
    </xdr:to>
    <xdr:sp macro="" textlink="">
      <xdr:nvSpPr>
        <xdr:cNvPr id="53" name="Rectangle 12">
          <a:hlinkClick r:id="rId12"/>
        </xdr:cNvPr>
        <xdr:cNvSpPr/>
      </xdr:nvSpPr>
      <xdr:spPr>
        <a:xfrm>
          <a:off x="10991850" y="44196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581025</xdr:colOff>
      <xdr:row>24</xdr:row>
      <xdr:rowOff>85725</xdr:rowOff>
    </xdr:from>
    <xdr:to>
      <xdr:col>19</xdr:col>
      <xdr:colOff>9525</xdr:colOff>
      <xdr:row>25</xdr:row>
      <xdr:rowOff>161925</xdr:rowOff>
    </xdr:to>
    <xdr:sp macro="" textlink="">
      <xdr:nvSpPr>
        <xdr:cNvPr id="54" name="Rectangle 12">
          <a:hlinkClick r:id="rId13"/>
        </xdr:cNvPr>
        <xdr:cNvSpPr/>
      </xdr:nvSpPr>
      <xdr:spPr>
        <a:xfrm>
          <a:off x="10982325" y="48101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571500</xdr:colOff>
      <xdr:row>20</xdr:row>
      <xdr:rowOff>28575</xdr:rowOff>
    </xdr:from>
    <xdr:to>
      <xdr:col>18</xdr:col>
      <xdr:colOff>504825</xdr:colOff>
      <xdr:row>22</xdr:row>
      <xdr:rowOff>9525</xdr:rowOff>
    </xdr:to>
    <xdr:sp macro="" textlink="">
      <xdr:nvSpPr>
        <xdr:cNvPr id="55" name="Rectangle 12">
          <a:hlinkClick r:id="rId14"/>
        </xdr:cNvPr>
        <xdr:cNvSpPr/>
      </xdr:nvSpPr>
      <xdr:spPr>
        <a:xfrm>
          <a:off x="10972800" y="39909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571500</xdr:colOff>
      <xdr:row>26</xdr:row>
      <xdr:rowOff>38100</xdr:rowOff>
    </xdr:from>
    <xdr:to>
      <xdr:col>19</xdr:col>
      <xdr:colOff>19050</xdr:colOff>
      <xdr:row>27</xdr:row>
      <xdr:rowOff>142875</xdr:rowOff>
    </xdr:to>
    <xdr:sp macro="" textlink="">
      <xdr:nvSpPr>
        <xdr:cNvPr id="56" name="Rectangle 12">
          <a:hlinkClick r:id="rId15"/>
        </xdr:cNvPr>
        <xdr:cNvSpPr/>
      </xdr:nvSpPr>
      <xdr:spPr>
        <a:xfrm>
          <a:off x="10972800" y="51435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581025</xdr:colOff>
      <xdr:row>28</xdr:row>
      <xdr:rowOff>9525</xdr:rowOff>
    </xdr:from>
    <xdr:to>
      <xdr:col>19</xdr:col>
      <xdr:colOff>19050</xdr:colOff>
      <xdr:row>29</xdr:row>
      <xdr:rowOff>104775</xdr:rowOff>
    </xdr:to>
    <xdr:sp macro="" textlink="">
      <xdr:nvSpPr>
        <xdr:cNvPr id="57" name="Rectangle 12">
          <a:hlinkClick r:id="rId16"/>
        </xdr:cNvPr>
        <xdr:cNvSpPr/>
      </xdr:nvSpPr>
      <xdr:spPr>
        <a:xfrm>
          <a:off x="10982325" y="54959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514350</xdr:colOff>
      <xdr:row>6</xdr:row>
      <xdr:rowOff>38100</xdr:rowOff>
    </xdr:from>
    <xdr:to>
      <xdr:col>18</xdr:col>
      <xdr:colOff>466725</xdr:colOff>
      <xdr:row>8</xdr:row>
      <xdr:rowOff>66675</xdr:rowOff>
    </xdr:to>
    <xdr:sp macro="" textlink="">
      <xdr:nvSpPr>
        <xdr:cNvPr id="23" name="Rectangle 22">
          <a:hlinkClick r:id="rId17"/>
        </xdr:cNvPr>
        <xdr:cNvSpPr/>
      </xdr:nvSpPr>
      <xdr:spPr>
        <a:xfrm>
          <a:off x="10915650" y="13335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14</xdr:row>
      <xdr:rowOff>76200</xdr:rowOff>
    </xdr:from>
    <xdr:to>
      <xdr:col>9</xdr:col>
      <xdr:colOff>342900</xdr:colOff>
      <xdr:row>20</xdr:row>
      <xdr:rowOff>95250</xdr:rowOff>
    </xdr:to>
    <xdr:grpSp>
      <xdr:nvGrpSpPr>
        <xdr:cNvPr id="3" name="Group 2"/>
        <xdr:cNvGrpSpPr/>
      </xdr:nvGrpSpPr>
      <xdr:grpSpPr>
        <a:xfrm>
          <a:off x="2162175" y="2895600"/>
          <a:ext cx="4067175" cy="1162050"/>
          <a:chOff x="2771775" y="2895600"/>
          <a:chExt cx="4067175" cy="1162050"/>
        </a:xfrm>
      </xdr:grpSpPr>
      <xdr:cxnSp macro="">
        <xdr:nvCxnSpPr>
          <xdr:cNvPr id="33" name="Straight Connector 32"/>
          <xdr:cNvCxnSpPr/>
        </xdr:nvCxnSpPr>
        <xdr:spPr>
          <a:xfrm flipV="1">
            <a:off x="4333570" y="3209935"/>
            <a:ext cx="171838"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467295" y="3190761"/>
            <a:ext cx="200308" cy="9587"/>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2" name="Group 1"/>
          <xdr:cNvGrpSpPr/>
        </xdr:nvGrpSpPr>
        <xdr:grpSpPr>
          <a:xfrm>
            <a:off x="2771775" y="2895600"/>
            <a:ext cx="4067175" cy="1162050"/>
            <a:chOff x="2771775" y="2895600"/>
            <a:chExt cx="4067175" cy="1162050"/>
          </a:xfrm>
        </xdr:grpSpPr>
        <xdr:sp macro="" textlink="">
          <xdr:nvSpPr>
            <xdr:cNvPr id="32" name="TextBox 31"/>
            <xdr:cNvSpPr txBox="1"/>
          </xdr:nvSpPr>
          <xdr:spPr>
            <a:xfrm>
              <a:off x="4496257" y="2895600"/>
              <a:ext cx="961887" cy="619082"/>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3570" y="3209935"/>
              <a:ext cx="0" cy="600199"/>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771775" y="3800546"/>
              <a:ext cx="1571963" cy="1917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771775" y="3810133"/>
              <a:ext cx="0" cy="24751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H="1">
              <a:off x="5654385" y="3214583"/>
              <a:ext cx="0" cy="600199"/>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9" name="Straight Connector 38"/>
            <xdr:cNvCxnSpPr/>
          </xdr:nvCxnSpPr>
          <xdr:spPr>
            <a:xfrm>
              <a:off x="5637100" y="3814782"/>
              <a:ext cx="1201850" cy="1423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40" name="Straight Arrow Connector 39"/>
            <xdr:cNvCxnSpPr/>
          </xdr:nvCxnSpPr>
          <xdr:spPr>
            <a:xfrm>
              <a:off x="6829799" y="3800546"/>
              <a:ext cx="9151" cy="23822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editAs="oneCell">
    <xdr:from>
      <xdr:col>0</xdr:col>
      <xdr:colOff>285750</xdr:colOff>
      <xdr:row>0</xdr:row>
      <xdr:rowOff>0</xdr:rowOff>
    </xdr:from>
    <xdr:to>
      <xdr:col>2</xdr:col>
      <xdr:colOff>0</xdr:colOff>
      <xdr:row>1</xdr:row>
      <xdr:rowOff>47625</xdr:rowOff>
    </xdr:to>
    <xdr:pic>
      <xdr:nvPicPr>
        <xdr:cNvPr id="41" name="Picture 4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0" y="0"/>
          <a:ext cx="933450" cy="390525"/>
        </a:xfrm>
        <a:prstGeom prst="rect">
          <a:avLst/>
        </a:prstGeom>
        <a:ln>
          <a:noFill/>
        </a:ln>
      </xdr:spPr>
    </xdr:pic>
    <xdr:clientData/>
  </xdr:twoCellAnchor>
  <xdr:twoCellAnchor>
    <xdr:from>
      <xdr:col>15</xdr:col>
      <xdr:colOff>266700</xdr:colOff>
      <xdr:row>2</xdr:row>
      <xdr:rowOff>171450</xdr:rowOff>
    </xdr:from>
    <xdr:to>
      <xdr:col>18</xdr:col>
      <xdr:colOff>390525</xdr:colOff>
      <xdr:row>4</xdr:row>
      <xdr:rowOff>95250</xdr:rowOff>
    </xdr:to>
    <xdr:sp macro="" textlink="">
      <xdr:nvSpPr>
        <xdr:cNvPr id="29" name="Rectangle 28">
          <a:hlinkClick r:id="rId2"/>
        </xdr:cNvPr>
        <xdr:cNvSpPr/>
      </xdr:nvSpPr>
      <xdr:spPr>
        <a:xfrm>
          <a:off x="10296525" y="704850"/>
          <a:ext cx="1714500" cy="3048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276225</xdr:colOff>
      <xdr:row>1</xdr:row>
      <xdr:rowOff>114300</xdr:rowOff>
    </xdr:from>
    <xdr:to>
      <xdr:col>18</xdr:col>
      <xdr:colOff>381000</xdr:colOff>
      <xdr:row>2</xdr:row>
      <xdr:rowOff>95250</xdr:rowOff>
    </xdr:to>
    <xdr:sp macro="" textlink="">
      <xdr:nvSpPr>
        <xdr:cNvPr id="30" name="Rectangle 16">
          <a:hlinkClick r:id="rId3"/>
        </xdr:cNvPr>
        <xdr:cNvSpPr/>
      </xdr:nvSpPr>
      <xdr:spPr>
        <a:xfrm rot="10800000" flipV="1">
          <a:off x="10306050" y="457200"/>
          <a:ext cx="1695450" cy="1714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276225</xdr:colOff>
      <xdr:row>4</xdr:row>
      <xdr:rowOff>142875</xdr:rowOff>
    </xdr:from>
    <xdr:to>
      <xdr:col>18</xdr:col>
      <xdr:colOff>381000</xdr:colOff>
      <xdr:row>6</xdr:row>
      <xdr:rowOff>66675</xdr:rowOff>
    </xdr:to>
    <xdr:sp macro="" textlink="">
      <xdr:nvSpPr>
        <xdr:cNvPr id="43" name="Rectangle 40">
          <a:hlinkClick r:id="rId4"/>
        </xdr:cNvPr>
        <xdr:cNvSpPr/>
      </xdr:nvSpPr>
      <xdr:spPr>
        <a:xfrm>
          <a:off x="10306050" y="1057275"/>
          <a:ext cx="1695450" cy="3048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333375</xdr:colOff>
      <xdr:row>30</xdr:row>
      <xdr:rowOff>171450</xdr:rowOff>
    </xdr:from>
    <xdr:to>
      <xdr:col>18</xdr:col>
      <xdr:colOff>438150</xdr:colOff>
      <xdr:row>32</xdr:row>
      <xdr:rowOff>104775</xdr:rowOff>
    </xdr:to>
    <xdr:sp macro="" textlink="">
      <xdr:nvSpPr>
        <xdr:cNvPr id="44" name="Rectangle 41">
          <a:hlinkClick r:id="rId5"/>
        </xdr:cNvPr>
        <xdr:cNvSpPr/>
      </xdr:nvSpPr>
      <xdr:spPr>
        <a:xfrm>
          <a:off x="10363200" y="60388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304800</xdr:colOff>
      <xdr:row>13</xdr:row>
      <xdr:rowOff>19050</xdr:rowOff>
    </xdr:from>
    <xdr:to>
      <xdr:col>18</xdr:col>
      <xdr:colOff>390525</xdr:colOff>
      <xdr:row>14</xdr:row>
      <xdr:rowOff>95250</xdr:rowOff>
    </xdr:to>
    <xdr:sp macro="" textlink="">
      <xdr:nvSpPr>
        <xdr:cNvPr id="45" name="Rectangle 42">
          <a:hlinkClick r:id="rId6"/>
        </xdr:cNvPr>
        <xdr:cNvSpPr/>
      </xdr:nvSpPr>
      <xdr:spPr>
        <a:xfrm>
          <a:off x="10334625" y="26479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295275</xdr:colOff>
      <xdr:row>14</xdr:row>
      <xdr:rowOff>161925</xdr:rowOff>
    </xdr:from>
    <xdr:to>
      <xdr:col>18</xdr:col>
      <xdr:colOff>381000</xdr:colOff>
      <xdr:row>16</xdr:row>
      <xdr:rowOff>47625</xdr:rowOff>
    </xdr:to>
    <xdr:sp macro="" textlink="">
      <xdr:nvSpPr>
        <xdr:cNvPr id="46" name="Rectangle 43">
          <a:hlinkClick r:id="rId7"/>
        </xdr:cNvPr>
        <xdr:cNvSpPr/>
      </xdr:nvSpPr>
      <xdr:spPr>
        <a:xfrm>
          <a:off x="10325100" y="29813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257175</xdr:colOff>
      <xdr:row>9</xdr:row>
      <xdr:rowOff>57150</xdr:rowOff>
    </xdr:from>
    <xdr:to>
      <xdr:col>18</xdr:col>
      <xdr:colOff>371475</xdr:colOff>
      <xdr:row>10</xdr:row>
      <xdr:rowOff>161925</xdr:rowOff>
    </xdr:to>
    <xdr:sp macro="" textlink="">
      <xdr:nvSpPr>
        <xdr:cNvPr id="50" name="Rectangle 44">
          <a:hlinkClick r:id="rId8"/>
        </xdr:cNvPr>
        <xdr:cNvSpPr/>
      </xdr:nvSpPr>
      <xdr:spPr>
        <a:xfrm>
          <a:off x="10287000" y="19240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266700</xdr:colOff>
      <xdr:row>11</xdr:row>
      <xdr:rowOff>19050</xdr:rowOff>
    </xdr:from>
    <xdr:to>
      <xdr:col>18</xdr:col>
      <xdr:colOff>371475</xdr:colOff>
      <xdr:row>12</xdr:row>
      <xdr:rowOff>123825</xdr:rowOff>
    </xdr:to>
    <xdr:sp macro="" textlink="">
      <xdr:nvSpPr>
        <xdr:cNvPr id="56" name="Rectangle 45">
          <a:hlinkClick r:id="rId9"/>
        </xdr:cNvPr>
        <xdr:cNvSpPr/>
      </xdr:nvSpPr>
      <xdr:spPr>
        <a:xfrm>
          <a:off x="10296525" y="22669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314325</xdr:colOff>
      <xdr:row>16</xdr:row>
      <xdr:rowOff>114300</xdr:rowOff>
    </xdr:from>
    <xdr:to>
      <xdr:col>18</xdr:col>
      <xdr:colOff>390525</xdr:colOff>
      <xdr:row>18</xdr:row>
      <xdr:rowOff>76200</xdr:rowOff>
    </xdr:to>
    <xdr:sp macro="" textlink="">
      <xdr:nvSpPr>
        <xdr:cNvPr id="57" name="Rectangle 46">
          <a:hlinkClick r:id="rId10"/>
        </xdr:cNvPr>
        <xdr:cNvSpPr/>
      </xdr:nvSpPr>
      <xdr:spPr>
        <a:xfrm>
          <a:off x="10344150" y="33147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333375</xdr:colOff>
      <xdr:row>18</xdr:row>
      <xdr:rowOff>133350</xdr:rowOff>
    </xdr:from>
    <xdr:to>
      <xdr:col>18</xdr:col>
      <xdr:colOff>409575</xdr:colOff>
      <xdr:row>20</xdr:row>
      <xdr:rowOff>114300</xdr:rowOff>
    </xdr:to>
    <xdr:sp macro="" textlink="">
      <xdr:nvSpPr>
        <xdr:cNvPr id="58" name="Rectangle 47">
          <a:hlinkClick r:id="rId11"/>
        </xdr:cNvPr>
        <xdr:cNvSpPr/>
      </xdr:nvSpPr>
      <xdr:spPr>
        <a:xfrm>
          <a:off x="10363200" y="37147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342900</xdr:colOff>
      <xdr:row>23</xdr:row>
      <xdr:rowOff>38100</xdr:rowOff>
    </xdr:from>
    <xdr:to>
      <xdr:col>18</xdr:col>
      <xdr:colOff>419100</xdr:colOff>
      <xdr:row>24</xdr:row>
      <xdr:rowOff>161925</xdr:rowOff>
    </xdr:to>
    <xdr:sp macro="" textlink="">
      <xdr:nvSpPr>
        <xdr:cNvPr id="59" name="Rectangle 12">
          <a:hlinkClick r:id="rId12"/>
        </xdr:cNvPr>
        <xdr:cNvSpPr/>
      </xdr:nvSpPr>
      <xdr:spPr>
        <a:xfrm>
          <a:off x="10372725" y="45720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333375</xdr:colOff>
      <xdr:row>25</xdr:row>
      <xdr:rowOff>47625</xdr:rowOff>
    </xdr:from>
    <xdr:to>
      <xdr:col>18</xdr:col>
      <xdr:colOff>428625</xdr:colOff>
      <xdr:row>26</xdr:row>
      <xdr:rowOff>123825</xdr:rowOff>
    </xdr:to>
    <xdr:sp macro="" textlink="">
      <xdr:nvSpPr>
        <xdr:cNvPr id="60" name="Rectangle 12">
          <a:hlinkClick r:id="rId13"/>
        </xdr:cNvPr>
        <xdr:cNvSpPr/>
      </xdr:nvSpPr>
      <xdr:spPr>
        <a:xfrm>
          <a:off x="10363200" y="49625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323850</xdr:colOff>
      <xdr:row>20</xdr:row>
      <xdr:rowOff>180975</xdr:rowOff>
    </xdr:from>
    <xdr:to>
      <xdr:col>18</xdr:col>
      <xdr:colOff>409575</xdr:colOff>
      <xdr:row>22</xdr:row>
      <xdr:rowOff>161925</xdr:rowOff>
    </xdr:to>
    <xdr:sp macro="" textlink="">
      <xdr:nvSpPr>
        <xdr:cNvPr id="61" name="Rectangle 12">
          <a:hlinkClick r:id="rId14"/>
        </xdr:cNvPr>
        <xdr:cNvSpPr/>
      </xdr:nvSpPr>
      <xdr:spPr>
        <a:xfrm>
          <a:off x="10353675" y="41433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323850</xdr:colOff>
      <xdr:row>27</xdr:row>
      <xdr:rowOff>0</xdr:rowOff>
    </xdr:from>
    <xdr:to>
      <xdr:col>18</xdr:col>
      <xdr:colOff>438150</xdr:colOff>
      <xdr:row>28</xdr:row>
      <xdr:rowOff>104775</xdr:rowOff>
    </xdr:to>
    <xdr:sp macro="" textlink="">
      <xdr:nvSpPr>
        <xdr:cNvPr id="62" name="Rectangle 12">
          <a:hlinkClick r:id="rId15"/>
        </xdr:cNvPr>
        <xdr:cNvSpPr/>
      </xdr:nvSpPr>
      <xdr:spPr>
        <a:xfrm>
          <a:off x="10353675" y="52959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333375</xdr:colOff>
      <xdr:row>28</xdr:row>
      <xdr:rowOff>161925</xdr:rowOff>
    </xdr:from>
    <xdr:to>
      <xdr:col>18</xdr:col>
      <xdr:colOff>438150</xdr:colOff>
      <xdr:row>30</xdr:row>
      <xdr:rowOff>66675</xdr:rowOff>
    </xdr:to>
    <xdr:sp macro="" textlink="">
      <xdr:nvSpPr>
        <xdr:cNvPr id="63" name="Rectangle 12">
          <a:hlinkClick r:id="rId16"/>
        </xdr:cNvPr>
        <xdr:cNvSpPr/>
      </xdr:nvSpPr>
      <xdr:spPr>
        <a:xfrm>
          <a:off x="10363200" y="56483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276225</xdr:colOff>
      <xdr:row>6</xdr:row>
      <xdr:rowOff>133350</xdr:rowOff>
    </xdr:from>
    <xdr:to>
      <xdr:col>18</xdr:col>
      <xdr:colOff>381000</xdr:colOff>
      <xdr:row>8</xdr:row>
      <xdr:rowOff>161925</xdr:rowOff>
    </xdr:to>
    <xdr:sp macro="" textlink="">
      <xdr:nvSpPr>
        <xdr:cNvPr id="42" name="Rectangle 41">
          <a:hlinkClick r:id="rId17"/>
        </xdr:cNvPr>
        <xdr:cNvSpPr/>
      </xdr:nvSpPr>
      <xdr:spPr>
        <a:xfrm>
          <a:off x="10306050" y="14287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2</xdr:row>
      <xdr:rowOff>19050</xdr:rowOff>
    </xdr:from>
    <xdr:to>
      <xdr:col>15</xdr:col>
      <xdr:colOff>95250</xdr:colOff>
      <xdr:row>6</xdr:row>
      <xdr:rowOff>47625</xdr:rowOff>
    </xdr:to>
    <xdr:grpSp>
      <xdr:nvGrpSpPr>
        <xdr:cNvPr id="6" name="Group 5"/>
        <xdr:cNvGrpSpPr/>
      </xdr:nvGrpSpPr>
      <xdr:grpSpPr>
        <a:xfrm>
          <a:off x="7077075" y="561975"/>
          <a:ext cx="1876425" cy="790575"/>
          <a:chOff x="9505950" y="3352800"/>
          <a:chExt cx="1733550" cy="666750"/>
        </a:xfrm>
      </xdr:grpSpPr>
      <xdr:grpSp>
        <xdr:nvGrpSpPr>
          <xdr:cNvPr id="7" name="Group 6"/>
          <xdr:cNvGrpSpPr/>
        </xdr:nvGrpSpPr>
        <xdr:grpSpPr>
          <a:xfrm>
            <a:off x="9505950" y="3352800"/>
            <a:ext cx="1733550" cy="666750"/>
            <a:chOff x="9515475" y="3352800"/>
            <a:chExt cx="1733550" cy="666750"/>
          </a:xfrm>
        </xdr:grpSpPr>
        <xdr:sp macro="" textlink="">
          <xdr:nvSpPr>
            <xdr:cNvPr id="9" name="TextBox 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0" name="Straight Arrow Connector 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8" name="Straight Arrow Connector 7"/>
          <xdr:cNvCxnSpPr/>
        </xdr:nvCxnSpPr>
        <xdr:spPr>
          <a:xfrm flipH="1">
            <a:off x="9515485" y="3859697"/>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428625</xdr:colOff>
      <xdr:row>16</xdr:row>
      <xdr:rowOff>0</xdr:rowOff>
    </xdr:from>
    <xdr:to>
      <xdr:col>8</xdr:col>
      <xdr:colOff>209550</xdr:colOff>
      <xdr:row>19</xdr:row>
      <xdr:rowOff>47625</xdr:rowOff>
    </xdr:to>
    <xdr:sp macro="" textlink="">
      <xdr:nvSpPr>
        <xdr:cNvPr id="30" name="TextBox 29"/>
        <xdr:cNvSpPr txBox="1"/>
      </xdr:nvSpPr>
      <xdr:spPr>
        <a:xfrm>
          <a:off x="3971925" y="320992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47625</xdr:colOff>
      <xdr:row>17</xdr:row>
      <xdr:rowOff>123825</xdr:rowOff>
    </xdr:from>
    <xdr:to>
      <xdr:col>6</xdr:col>
      <xdr:colOff>428625</xdr:colOff>
      <xdr:row>17</xdr:row>
      <xdr:rowOff>123825</xdr:rowOff>
    </xdr:to>
    <xdr:cxnSp macro="">
      <xdr:nvCxnSpPr>
        <xdr:cNvPr id="31" name="Straight Connector 30"/>
        <xdr:cNvCxnSpPr>
          <a:endCxn id="30" idx="1"/>
        </xdr:cNvCxnSpPr>
      </xdr:nvCxnSpPr>
      <xdr:spPr>
        <a:xfrm flipV="1">
          <a:off x="3590925" y="352425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47625</xdr:colOff>
      <xdr:row>17</xdr:row>
      <xdr:rowOff>123825</xdr:rowOff>
    </xdr:from>
    <xdr:to>
      <xdr:col>6</xdr:col>
      <xdr:colOff>47625</xdr:colOff>
      <xdr:row>20</xdr:row>
      <xdr:rowOff>152400</xdr:rowOff>
    </xdr:to>
    <xdr:cxnSp macro="">
      <xdr:nvCxnSpPr>
        <xdr:cNvPr id="32" name="Straight Connector 31"/>
        <xdr:cNvCxnSpPr/>
      </xdr:nvCxnSpPr>
      <xdr:spPr>
        <a:xfrm>
          <a:off x="3590925" y="3524250"/>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428625</xdr:colOff>
      <xdr:row>20</xdr:row>
      <xdr:rowOff>142875</xdr:rowOff>
    </xdr:from>
    <xdr:to>
      <xdr:col>6</xdr:col>
      <xdr:colOff>57150</xdr:colOff>
      <xdr:row>20</xdr:row>
      <xdr:rowOff>152400</xdr:rowOff>
    </xdr:to>
    <xdr:cxnSp macro="">
      <xdr:nvCxnSpPr>
        <xdr:cNvPr id="33" name="Straight Connector 32"/>
        <xdr:cNvCxnSpPr/>
      </xdr:nvCxnSpPr>
      <xdr:spPr>
        <a:xfrm flipH="1">
          <a:off x="2200275" y="4114800"/>
          <a:ext cx="140017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447675</xdr:colOff>
      <xdr:row>20</xdr:row>
      <xdr:rowOff>142875</xdr:rowOff>
    </xdr:from>
    <xdr:to>
      <xdr:col>3</xdr:col>
      <xdr:colOff>447675</xdr:colOff>
      <xdr:row>22</xdr:row>
      <xdr:rowOff>95250</xdr:rowOff>
    </xdr:to>
    <xdr:cxnSp macro="">
      <xdr:nvCxnSpPr>
        <xdr:cNvPr id="34" name="Straight Arrow Connector 33"/>
        <xdr:cNvCxnSpPr/>
      </xdr:nvCxnSpPr>
      <xdr:spPr>
        <a:xfrm flipH="1">
          <a:off x="2219325" y="4114800"/>
          <a:ext cx="0" cy="33337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219075</xdr:colOff>
      <xdr:row>17</xdr:row>
      <xdr:rowOff>114300</xdr:rowOff>
    </xdr:from>
    <xdr:to>
      <xdr:col>8</xdr:col>
      <xdr:colOff>561975</xdr:colOff>
      <xdr:row>17</xdr:row>
      <xdr:rowOff>114300</xdr:rowOff>
    </xdr:to>
    <xdr:cxnSp macro="">
      <xdr:nvCxnSpPr>
        <xdr:cNvPr id="35" name="Straight Connector 34"/>
        <xdr:cNvCxnSpPr/>
      </xdr:nvCxnSpPr>
      <xdr:spPr>
        <a:xfrm flipH="1" flipV="1">
          <a:off x="4943475" y="351472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561975</xdr:colOff>
      <xdr:row>17</xdr:row>
      <xdr:rowOff>114300</xdr:rowOff>
    </xdr:from>
    <xdr:to>
      <xdr:col>8</xdr:col>
      <xdr:colOff>561975</xdr:colOff>
      <xdr:row>20</xdr:row>
      <xdr:rowOff>142875</xdr:rowOff>
    </xdr:to>
    <xdr:cxnSp macro="">
      <xdr:nvCxnSpPr>
        <xdr:cNvPr id="36" name="Straight Connector 35"/>
        <xdr:cNvCxnSpPr/>
      </xdr:nvCxnSpPr>
      <xdr:spPr>
        <a:xfrm flipH="1">
          <a:off x="5286375" y="351472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552450</xdr:colOff>
      <xdr:row>20</xdr:row>
      <xdr:rowOff>133350</xdr:rowOff>
    </xdr:from>
    <xdr:to>
      <xdr:col>11</xdr:col>
      <xdr:colOff>171450</xdr:colOff>
      <xdr:row>20</xdr:row>
      <xdr:rowOff>133350</xdr:rowOff>
    </xdr:to>
    <xdr:cxnSp macro="">
      <xdr:nvCxnSpPr>
        <xdr:cNvPr id="37" name="Straight Connector 36"/>
        <xdr:cNvCxnSpPr/>
      </xdr:nvCxnSpPr>
      <xdr:spPr>
        <a:xfrm flipV="1">
          <a:off x="5276850" y="4105275"/>
          <a:ext cx="139065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161925</xdr:colOff>
      <xdr:row>20</xdr:row>
      <xdr:rowOff>133350</xdr:rowOff>
    </xdr:from>
    <xdr:to>
      <xdr:col>11</xdr:col>
      <xdr:colOff>171450</xdr:colOff>
      <xdr:row>22</xdr:row>
      <xdr:rowOff>76200</xdr:rowOff>
    </xdr:to>
    <xdr:cxnSp macro="">
      <xdr:nvCxnSpPr>
        <xdr:cNvPr id="38" name="Straight Arrow Connector 37"/>
        <xdr:cNvCxnSpPr/>
      </xdr:nvCxnSpPr>
      <xdr:spPr>
        <a:xfrm>
          <a:off x="6657975" y="4105275"/>
          <a:ext cx="9525" cy="3238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247650</xdr:colOff>
      <xdr:row>0</xdr:row>
      <xdr:rowOff>0</xdr:rowOff>
    </xdr:from>
    <xdr:to>
      <xdr:col>2</xdr:col>
      <xdr:colOff>0</xdr:colOff>
      <xdr:row>1</xdr:row>
      <xdr:rowOff>38100</xdr:rowOff>
    </xdr:to>
    <xdr:pic>
      <xdr:nvPicPr>
        <xdr:cNvPr id="39" name="Picture 3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7650" y="0"/>
          <a:ext cx="933450" cy="390525"/>
        </a:xfrm>
        <a:prstGeom prst="rect">
          <a:avLst/>
        </a:prstGeom>
        <a:ln>
          <a:noFill/>
        </a:ln>
      </xdr:spPr>
    </xdr:pic>
    <xdr:clientData/>
  </xdr:twoCellAnchor>
  <xdr:twoCellAnchor>
    <xdr:from>
      <xdr:col>16</xdr:col>
      <xdr:colOff>209550</xdr:colOff>
      <xdr:row>2</xdr:row>
      <xdr:rowOff>152400</xdr:rowOff>
    </xdr:from>
    <xdr:to>
      <xdr:col>18</xdr:col>
      <xdr:colOff>152400</xdr:colOff>
      <xdr:row>4</xdr:row>
      <xdr:rowOff>47625</xdr:rowOff>
    </xdr:to>
    <xdr:sp macro="" textlink="">
      <xdr:nvSpPr>
        <xdr:cNvPr id="27" name="Rectangle 26">
          <a:hlinkClick r:id="rId2"/>
        </xdr:cNvPr>
        <xdr:cNvSpPr/>
      </xdr:nvSpPr>
      <xdr:spPr>
        <a:xfrm>
          <a:off x="9772650" y="695325"/>
          <a:ext cx="16954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16</xdr:col>
      <xdr:colOff>209550</xdr:colOff>
      <xdr:row>1</xdr:row>
      <xdr:rowOff>104775</xdr:rowOff>
    </xdr:from>
    <xdr:to>
      <xdr:col>18</xdr:col>
      <xdr:colOff>133350</xdr:colOff>
      <xdr:row>2</xdr:row>
      <xdr:rowOff>85725</xdr:rowOff>
    </xdr:to>
    <xdr:sp macro="" textlink="">
      <xdr:nvSpPr>
        <xdr:cNvPr id="29" name="Rectangle 16">
          <a:hlinkClick r:id="rId3"/>
        </xdr:cNvPr>
        <xdr:cNvSpPr/>
      </xdr:nvSpPr>
      <xdr:spPr>
        <a:xfrm rot="10800000" flipV="1">
          <a:off x="9772650" y="457200"/>
          <a:ext cx="1676400" cy="1714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16</xdr:col>
      <xdr:colOff>209550</xdr:colOff>
      <xdr:row>12</xdr:row>
      <xdr:rowOff>66675</xdr:rowOff>
    </xdr:from>
    <xdr:to>
      <xdr:col>18</xdr:col>
      <xdr:colOff>161925</xdr:colOff>
      <xdr:row>13</xdr:row>
      <xdr:rowOff>152400</xdr:rowOff>
    </xdr:to>
    <xdr:sp macro="" textlink="">
      <xdr:nvSpPr>
        <xdr:cNvPr id="40" name="Rectangle 27">
          <a:hlinkClick r:id="rId4"/>
        </xdr:cNvPr>
        <xdr:cNvSpPr/>
      </xdr:nvSpPr>
      <xdr:spPr>
        <a:xfrm>
          <a:off x="9772650" y="25146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16</xdr:col>
      <xdr:colOff>209550</xdr:colOff>
      <xdr:row>4</xdr:row>
      <xdr:rowOff>85725</xdr:rowOff>
    </xdr:from>
    <xdr:to>
      <xdr:col>18</xdr:col>
      <xdr:colOff>152400</xdr:colOff>
      <xdr:row>5</xdr:row>
      <xdr:rowOff>161925</xdr:rowOff>
    </xdr:to>
    <xdr:sp macro="" textlink="">
      <xdr:nvSpPr>
        <xdr:cNvPr id="42" name="Rectangle 40">
          <a:hlinkClick r:id="rId5"/>
        </xdr:cNvPr>
        <xdr:cNvSpPr/>
      </xdr:nvSpPr>
      <xdr:spPr>
        <a:xfrm>
          <a:off x="9772650" y="10096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16</xdr:col>
      <xdr:colOff>257175</xdr:colOff>
      <xdr:row>30</xdr:row>
      <xdr:rowOff>66675</xdr:rowOff>
    </xdr:from>
    <xdr:to>
      <xdr:col>18</xdr:col>
      <xdr:colOff>200025</xdr:colOff>
      <xdr:row>31</xdr:row>
      <xdr:rowOff>190500</xdr:rowOff>
    </xdr:to>
    <xdr:sp macro="" textlink="">
      <xdr:nvSpPr>
        <xdr:cNvPr id="43" name="Rectangle 41">
          <a:hlinkClick r:id="rId6"/>
        </xdr:cNvPr>
        <xdr:cNvSpPr/>
      </xdr:nvSpPr>
      <xdr:spPr>
        <a:xfrm>
          <a:off x="9820275" y="59436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16</xdr:col>
      <xdr:colOff>219075</xdr:colOff>
      <xdr:row>14</xdr:row>
      <xdr:rowOff>57150</xdr:rowOff>
    </xdr:from>
    <xdr:to>
      <xdr:col>18</xdr:col>
      <xdr:colOff>142875</xdr:colOff>
      <xdr:row>15</xdr:row>
      <xdr:rowOff>133350</xdr:rowOff>
    </xdr:to>
    <xdr:sp macro="" textlink="">
      <xdr:nvSpPr>
        <xdr:cNvPr id="47" name="Rectangle 43">
          <a:hlinkClick r:id="rId7"/>
        </xdr:cNvPr>
        <xdr:cNvSpPr/>
      </xdr:nvSpPr>
      <xdr:spPr>
        <a:xfrm>
          <a:off x="9782175" y="28860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16</xdr:col>
      <xdr:colOff>209550</xdr:colOff>
      <xdr:row>8</xdr:row>
      <xdr:rowOff>104775</xdr:rowOff>
    </xdr:from>
    <xdr:to>
      <xdr:col>18</xdr:col>
      <xdr:colOff>161925</xdr:colOff>
      <xdr:row>10</xdr:row>
      <xdr:rowOff>19050</xdr:rowOff>
    </xdr:to>
    <xdr:sp macro="" textlink="">
      <xdr:nvSpPr>
        <xdr:cNvPr id="48" name="Rectangle 44">
          <a:hlinkClick r:id="rId8"/>
        </xdr:cNvPr>
        <xdr:cNvSpPr/>
      </xdr:nvSpPr>
      <xdr:spPr>
        <a:xfrm>
          <a:off x="9772650" y="17907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16</xdr:col>
      <xdr:colOff>219075</xdr:colOff>
      <xdr:row>10</xdr:row>
      <xdr:rowOff>66675</xdr:rowOff>
    </xdr:from>
    <xdr:to>
      <xdr:col>18</xdr:col>
      <xdr:colOff>161925</xdr:colOff>
      <xdr:row>11</xdr:row>
      <xdr:rowOff>171450</xdr:rowOff>
    </xdr:to>
    <xdr:sp macro="" textlink="">
      <xdr:nvSpPr>
        <xdr:cNvPr id="54" name="Rectangle 45">
          <a:hlinkClick r:id="rId9"/>
        </xdr:cNvPr>
        <xdr:cNvSpPr/>
      </xdr:nvSpPr>
      <xdr:spPr>
        <a:xfrm>
          <a:off x="9782175" y="21336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16</xdr:col>
      <xdr:colOff>238125</xdr:colOff>
      <xdr:row>16</xdr:row>
      <xdr:rowOff>9525</xdr:rowOff>
    </xdr:from>
    <xdr:to>
      <xdr:col>18</xdr:col>
      <xdr:colOff>152400</xdr:colOff>
      <xdr:row>17</xdr:row>
      <xdr:rowOff>161925</xdr:rowOff>
    </xdr:to>
    <xdr:sp macro="" textlink="">
      <xdr:nvSpPr>
        <xdr:cNvPr id="55" name="Rectangle 46">
          <a:hlinkClick r:id="rId10"/>
        </xdr:cNvPr>
        <xdr:cNvSpPr/>
      </xdr:nvSpPr>
      <xdr:spPr>
        <a:xfrm>
          <a:off x="9801225" y="32194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16</xdr:col>
      <xdr:colOff>257175</xdr:colOff>
      <xdr:row>18</xdr:row>
      <xdr:rowOff>28575</xdr:rowOff>
    </xdr:from>
    <xdr:to>
      <xdr:col>18</xdr:col>
      <xdr:colOff>171450</xdr:colOff>
      <xdr:row>20</xdr:row>
      <xdr:rowOff>9525</xdr:rowOff>
    </xdr:to>
    <xdr:sp macro="" textlink="">
      <xdr:nvSpPr>
        <xdr:cNvPr id="56" name="Rectangle 47">
          <a:hlinkClick r:id="rId11"/>
        </xdr:cNvPr>
        <xdr:cNvSpPr/>
      </xdr:nvSpPr>
      <xdr:spPr>
        <a:xfrm>
          <a:off x="9820275" y="36195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16</xdr:col>
      <xdr:colOff>266700</xdr:colOff>
      <xdr:row>22</xdr:row>
      <xdr:rowOff>123825</xdr:rowOff>
    </xdr:from>
    <xdr:to>
      <xdr:col>18</xdr:col>
      <xdr:colOff>180975</xdr:colOff>
      <xdr:row>24</xdr:row>
      <xdr:rowOff>57150</xdr:rowOff>
    </xdr:to>
    <xdr:sp macro="" textlink="">
      <xdr:nvSpPr>
        <xdr:cNvPr id="57" name="Rectangle 12">
          <a:hlinkClick r:id="rId12"/>
        </xdr:cNvPr>
        <xdr:cNvSpPr/>
      </xdr:nvSpPr>
      <xdr:spPr>
        <a:xfrm>
          <a:off x="9829800" y="44767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16</xdr:col>
      <xdr:colOff>257175</xdr:colOff>
      <xdr:row>24</xdr:row>
      <xdr:rowOff>133350</xdr:rowOff>
    </xdr:from>
    <xdr:to>
      <xdr:col>18</xdr:col>
      <xdr:colOff>190500</xdr:colOff>
      <xdr:row>26</xdr:row>
      <xdr:rowOff>19050</xdr:rowOff>
    </xdr:to>
    <xdr:sp macro="" textlink="">
      <xdr:nvSpPr>
        <xdr:cNvPr id="58" name="Rectangle 12">
          <a:hlinkClick r:id="rId13"/>
        </xdr:cNvPr>
        <xdr:cNvSpPr/>
      </xdr:nvSpPr>
      <xdr:spPr>
        <a:xfrm>
          <a:off x="9820275" y="48672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16</xdr:col>
      <xdr:colOff>247650</xdr:colOff>
      <xdr:row>20</xdr:row>
      <xdr:rowOff>76200</xdr:rowOff>
    </xdr:from>
    <xdr:to>
      <xdr:col>18</xdr:col>
      <xdr:colOff>171450</xdr:colOff>
      <xdr:row>22</xdr:row>
      <xdr:rowOff>57150</xdr:rowOff>
    </xdr:to>
    <xdr:sp macro="" textlink="">
      <xdr:nvSpPr>
        <xdr:cNvPr id="59" name="Rectangle 12">
          <a:hlinkClick r:id="rId14"/>
        </xdr:cNvPr>
        <xdr:cNvSpPr/>
      </xdr:nvSpPr>
      <xdr:spPr>
        <a:xfrm>
          <a:off x="9810750" y="40481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16</xdr:col>
      <xdr:colOff>247650</xdr:colOff>
      <xdr:row>26</xdr:row>
      <xdr:rowOff>85725</xdr:rowOff>
    </xdr:from>
    <xdr:to>
      <xdr:col>18</xdr:col>
      <xdr:colOff>200025</xdr:colOff>
      <xdr:row>27</xdr:row>
      <xdr:rowOff>190500</xdr:rowOff>
    </xdr:to>
    <xdr:sp macro="" textlink="">
      <xdr:nvSpPr>
        <xdr:cNvPr id="60" name="Rectangle 12">
          <a:hlinkClick r:id="rId15"/>
        </xdr:cNvPr>
        <xdr:cNvSpPr/>
      </xdr:nvSpPr>
      <xdr:spPr>
        <a:xfrm>
          <a:off x="9810750" y="52006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16</xdr:col>
      <xdr:colOff>257175</xdr:colOff>
      <xdr:row>28</xdr:row>
      <xdr:rowOff>57150</xdr:rowOff>
    </xdr:from>
    <xdr:to>
      <xdr:col>18</xdr:col>
      <xdr:colOff>200025</xdr:colOff>
      <xdr:row>29</xdr:row>
      <xdr:rowOff>152400</xdr:rowOff>
    </xdr:to>
    <xdr:sp macro="" textlink="">
      <xdr:nvSpPr>
        <xdr:cNvPr id="61" name="Rectangle 12">
          <a:hlinkClick r:id="rId16"/>
        </xdr:cNvPr>
        <xdr:cNvSpPr/>
      </xdr:nvSpPr>
      <xdr:spPr>
        <a:xfrm>
          <a:off x="9820275" y="55530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16</xdr:col>
      <xdr:colOff>200025</xdr:colOff>
      <xdr:row>6</xdr:row>
      <xdr:rowOff>19050</xdr:rowOff>
    </xdr:from>
    <xdr:to>
      <xdr:col>18</xdr:col>
      <xdr:colOff>142875</xdr:colOff>
      <xdr:row>8</xdr:row>
      <xdr:rowOff>47625</xdr:rowOff>
    </xdr:to>
    <xdr:sp macro="" textlink="">
      <xdr:nvSpPr>
        <xdr:cNvPr id="41" name="Rectangle 40">
          <a:hlinkClick r:id="rId17"/>
        </xdr:cNvPr>
        <xdr:cNvSpPr/>
      </xdr:nvSpPr>
      <xdr:spPr>
        <a:xfrm>
          <a:off x="9763125" y="13239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xdr:rowOff>
    </xdr:from>
    <xdr:to>
      <xdr:col>2</xdr:col>
      <xdr:colOff>9525</xdr:colOff>
      <xdr:row>1</xdr:row>
      <xdr:rowOff>19050</xdr:rowOff>
    </xdr:to>
    <xdr:pic>
      <xdr:nvPicPr>
        <xdr:cNvPr id="15"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9525"/>
          <a:ext cx="933450" cy="390525"/>
        </a:xfrm>
        <a:prstGeom prst="rect">
          <a:avLst/>
        </a:prstGeom>
        <a:ln>
          <a:noFill/>
        </a:ln>
      </xdr:spPr>
    </xdr:pic>
    <xdr:clientData/>
  </xdr:twoCellAnchor>
  <xdr:twoCellAnchor>
    <xdr:from>
      <xdr:col>18</xdr:col>
      <xdr:colOff>114300</xdr:colOff>
      <xdr:row>2</xdr:row>
      <xdr:rowOff>171450</xdr:rowOff>
    </xdr:from>
    <xdr:to>
      <xdr:col>21</xdr:col>
      <xdr:colOff>9525</xdr:colOff>
      <xdr:row>4</xdr:row>
      <xdr:rowOff>28575</xdr:rowOff>
    </xdr:to>
    <xdr:sp macro="" textlink="">
      <xdr:nvSpPr>
        <xdr:cNvPr id="18" name="Rectangle 17">
          <a:hlinkClick r:id="rId2"/>
        </xdr:cNvPr>
        <xdr:cNvSpPr/>
      </xdr:nvSpPr>
      <xdr:spPr>
        <a:xfrm>
          <a:off x="8963025" y="742950"/>
          <a:ext cx="1666875" cy="2381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18</xdr:col>
      <xdr:colOff>104775</xdr:colOff>
      <xdr:row>1</xdr:row>
      <xdr:rowOff>85725</xdr:rowOff>
    </xdr:from>
    <xdr:to>
      <xdr:col>21</xdr:col>
      <xdr:colOff>9525</xdr:colOff>
      <xdr:row>2</xdr:row>
      <xdr:rowOff>104775</xdr:rowOff>
    </xdr:to>
    <xdr:sp macro="" textlink="">
      <xdr:nvSpPr>
        <xdr:cNvPr id="43" name="Rectangle 16">
          <a:hlinkClick r:id="rId3"/>
        </xdr:cNvPr>
        <xdr:cNvSpPr/>
      </xdr:nvSpPr>
      <xdr:spPr>
        <a:xfrm rot="10800000" flipV="1">
          <a:off x="8953500" y="46672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18</xdr:col>
      <xdr:colOff>104775</xdr:colOff>
      <xdr:row>12</xdr:row>
      <xdr:rowOff>85725</xdr:rowOff>
    </xdr:from>
    <xdr:to>
      <xdr:col>21</xdr:col>
      <xdr:colOff>38100</xdr:colOff>
      <xdr:row>13</xdr:row>
      <xdr:rowOff>171450</xdr:rowOff>
    </xdr:to>
    <xdr:sp macro="" textlink="">
      <xdr:nvSpPr>
        <xdr:cNvPr id="44" name="Rectangle 27">
          <a:hlinkClick r:id="rId4"/>
        </xdr:cNvPr>
        <xdr:cNvSpPr/>
      </xdr:nvSpPr>
      <xdr:spPr>
        <a:xfrm>
          <a:off x="8953500" y="25622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18</xdr:col>
      <xdr:colOff>104775</xdr:colOff>
      <xdr:row>4</xdr:row>
      <xdr:rowOff>104775</xdr:rowOff>
    </xdr:from>
    <xdr:to>
      <xdr:col>21</xdr:col>
      <xdr:colOff>9525</xdr:colOff>
      <xdr:row>5</xdr:row>
      <xdr:rowOff>142875</xdr:rowOff>
    </xdr:to>
    <xdr:sp macro="" textlink="">
      <xdr:nvSpPr>
        <xdr:cNvPr id="45" name="Rectangle 40">
          <a:hlinkClick r:id="rId5"/>
        </xdr:cNvPr>
        <xdr:cNvSpPr/>
      </xdr:nvSpPr>
      <xdr:spPr>
        <a:xfrm>
          <a:off x="8953500" y="1057275"/>
          <a:ext cx="1676400" cy="2286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18</xdr:col>
      <xdr:colOff>142875</xdr:colOff>
      <xdr:row>30</xdr:row>
      <xdr:rowOff>0</xdr:rowOff>
    </xdr:from>
    <xdr:to>
      <xdr:col>21</xdr:col>
      <xdr:colOff>66675</xdr:colOff>
      <xdr:row>31</xdr:row>
      <xdr:rowOff>123825</xdr:rowOff>
    </xdr:to>
    <xdr:sp macro="" textlink="">
      <xdr:nvSpPr>
        <xdr:cNvPr id="46" name="Rectangle 41">
          <a:hlinkClick r:id="rId6"/>
        </xdr:cNvPr>
        <xdr:cNvSpPr/>
      </xdr:nvSpPr>
      <xdr:spPr>
        <a:xfrm>
          <a:off x="8991600" y="59912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18</xdr:col>
      <xdr:colOff>123825</xdr:colOff>
      <xdr:row>14</xdr:row>
      <xdr:rowOff>47625</xdr:rowOff>
    </xdr:from>
    <xdr:to>
      <xdr:col>21</xdr:col>
      <xdr:colOff>28575</xdr:colOff>
      <xdr:row>15</xdr:row>
      <xdr:rowOff>123825</xdr:rowOff>
    </xdr:to>
    <xdr:sp macro="" textlink="">
      <xdr:nvSpPr>
        <xdr:cNvPr id="47" name="Rectangle 42">
          <a:hlinkClick r:id="rId7"/>
        </xdr:cNvPr>
        <xdr:cNvSpPr/>
      </xdr:nvSpPr>
      <xdr:spPr>
        <a:xfrm>
          <a:off x="8972550" y="2905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18</xdr:col>
      <xdr:colOff>104775</xdr:colOff>
      <xdr:row>8</xdr:row>
      <xdr:rowOff>123825</xdr:rowOff>
    </xdr:from>
    <xdr:to>
      <xdr:col>21</xdr:col>
      <xdr:colOff>38100</xdr:colOff>
      <xdr:row>10</xdr:row>
      <xdr:rowOff>38100</xdr:rowOff>
    </xdr:to>
    <xdr:sp macro="" textlink="">
      <xdr:nvSpPr>
        <xdr:cNvPr id="49" name="Rectangle 44">
          <a:hlinkClick r:id="rId8"/>
        </xdr:cNvPr>
        <xdr:cNvSpPr/>
      </xdr:nvSpPr>
      <xdr:spPr>
        <a:xfrm>
          <a:off x="8953500" y="18383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18</xdr:col>
      <xdr:colOff>114300</xdr:colOff>
      <xdr:row>10</xdr:row>
      <xdr:rowOff>85725</xdr:rowOff>
    </xdr:from>
    <xdr:to>
      <xdr:col>21</xdr:col>
      <xdr:colOff>38100</xdr:colOff>
      <xdr:row>12</xdr:row>
      <xdr:rowOff>0</xdr:rowOff>
    </xdr:to>
    <xdr:sp macro="" textlink="">
      <xdr:nvSpPr>
        <xdr:cNvPr id="50" name="Rectangle 45">
          <a:hlinkClick r:id="rId9"/>
        </xdr:cNvPr>
        <xdr:cNvSpPr/>
      </xdr:nvSpPr>
      <xdr:spPr>
        <a:xfrm>
          <a:off x="8963025" y="21812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18</xdr:col>
      <xdr:colOff>123825</xdr:colOff>
      <xdr:row>16</xdr:row>
      <xdr:rowOff>0</xdr:rowOff>
    </xdr:from>
    <xdr:to>
      <xdr:col>21</xdr:col>
      <xdr:colOff>19050</xdr:colOff>
      <xdr:row>17</xdr:row>
      <xdr:rowOff>152400</xdr:rowOff>
    </xdr:to>
    <xdr:sp macro="" textlink="">
      <xdr:nvSpPr>
        <xdr:cNvPr id="51" name="Rectangle 46">
          <a:hlinkClick r:id="rId10"/>
        </xdr:cNvPr>
        <xdr:cNvSpPr/>
      </xdr:nvSpPr>
      <xdr:spPr>
        <a:xfrm>
          <a:off x="8972550" y="32385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18</xdr:col>
      <xdr:colOff>142875</xdr:colOff>
      <xdr:row>18</xdr:row>
      <xdr:rowOff>19050</xdr:rowOff>
    </xdr:from>
    <xdr:to>
      <xdr:col>21</xdr:col>
      <xdr:colOff>38100</xdr:colOff>
      <xdr:row>20</xdr:row>
      <xdr:rowOff>0</xdr:rowOff>
    </xdr:to>
    <xdr:sp macro="" textlink="">
      <xdr:nvSpPr>
        <xdr:cNvPr id="52" name="Rectangle 47">
          <a:hlinkClick r:id="rId11"/>
        </xdr:cNvPr>
        <xdr:cNvSpPr/>
      </xdr:nvSpPr>
      <xdr:spPr>
        <a:xfrm>
          <a:off x="8991600" y="36385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18</xdr:col>
      <xdr:colOff>152400</xdr:colOff>
      <xdr:row>22</xdr:row>
      <xdr:rowOff>85725</xdr:rowOff>
    </xdr:from>
    <xdr:to>
      <xdr:col>21</xdr:col>
      <xdr:colOff>47625</xdr:colOff>
      <xdr:row>24</xdr:row>
      <xdr:rowOff>47625</xdr:rowOff>
    </xdr:to>
    <xdr:sp macro="" textlink="">
      <xdr:nvSpPr>
        <xdr:cNvPr id="53" name="Rectangle 12">
          <a:hlinkClick r:id="rId12"/>
        </xdr:cNvPr>
        <xdr:cNvSpPr/>
      </xdr:nvSpPr>
      <xdr:spPr>
        <a:xfrm>
          <a:off x="9001125" y="4467225"/>
          <a:ext cx="1666875" cy="3714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18</xdr:col>
      <xdr:colOff>142875</xdr:colOff>
      <xdr:row>24</xdr:row>
      <xdr:rowOff>123825</xdr:rowOff>
    </xdr:from>
    <xdr:to>
      <xdr:col>21</xdr:col>
      <xdr:colOff>57150</xdr:colOff>
      <xdr:row>26</xdr:row>
      <xdr:rowOff>9525</xdr:rowOff>
    </xdr:to>
    <xdr:sp macro="" textlink="">
      <xdr:nvSpPr>
        <xdr:cNvPr id="54" name="Rectangle 12">
          <a:hlinkClick r:id="rId13"/>
        </xdr:cNvPr>
        <xdr:cNvSpPr/>
      </xdr:nvSpPr>
      <xdr:spPr>
        <a:xfrm>
          <a:off x="8991600" y="49149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18</xdr:col>
      <xdr:colOff>133350</xdr:colOff>
      <xdr:row>20</xdr:row>
      <xdr:rowOff>66675</xdr:rowOff>
    </xdr:from>
    <xdr:to>
      <xdr:col>21</xdr:col>
      <xdr:colOff>38100</xdr:colOff>
      <xdr:row>22</xdr:row>
      <xdr:rowOff>47625</xdr:rowOff>
    </xdr:to>
    <xdr:sp macro="" textlink="">
      <xdr:nvSpPr>
        <xdr:cNvPr id="55" name="Rectangle 12">
          <a:hlinkClick r:id="rId14"/>
        </xdr:cNvPr>
        <xdr:cNvSpPr/>
      </xdr:nvSpPr>
      <xdr:spPr>
        <a:xfrm>
          <a:off x="8982075" y="40671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18</xdr:col>
      <xdr:colOff>133350</xdr:colOff>
      <xdr:row>26</xdr:row>
      <xdr:rowOff>76200</xdr:rowOff>
    </xdr:from>
    <xdr:to>
      <xdr:col>21</xdr:col>
      <xdr:colOff>66675</xdr:colOff>
      <xdr:row>27</xdr:row>
      <xdr:rowOff>180975</xdr:rowOff>
    </xdr:to>
    <xdr:sp macro="" textlink="">
      <xdr:nvSpPr>
        <xdr:cNvPr id="56" name="Rectangle 12">
          <a:hlinkClick r:id="rId15"/>
        </xdr:cNvPr>
        <xdr:cNvSpPr/>
      </xdr:nvSpPr>
      <xdr:spPr>
        <a:xfrm>
          <a:off x="8982075" y="52482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18</xdr:col>
      <xdr:colOff>142875</xdr:colOff>
      <xdr:row>28</xdr:row>
      <xdr:rowOff>47625</xdr:rowOff>
    </xdr:from>
    <xdr:to>
      <xdr:col>21</xdr:col>
      <xdr:colOff>66675</xdr:colOff>
      <xdr:row>29</xdr:row>
      <xdr:rowOff>142875</xdr:rowOff>
    </xdr:to>
    <xdr:sp macro="" textlink="">
      <xdr:nvSpPr>
        <xdr:cNvPr id="57" name="Rectangle 12">
          <a:hlinkClick r:id="rId16"/>
        </xdr:cNvPr>
        <xdr:cNvSpPr/>
      </xdr:nvSpPr>
      <xdr:spPr>
        <a:xfrm>
          <a:off x="8991600" y="56007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18</xdr:col>
      <xdr:colOff>85725</xdr:colOff>
      <xdr:row>6</xdr:row>
      <xdr:rowOff>19050</xdr:rowOff>
    </xdr:from>
    <xdr:to>
      <xdr:col>21</xdr:col>
      <xdr:colOff>9525</xdr:colOff>
      <xdr:row>8</xdr:row>
      <xdr:rowOff>47625</xdr:rowOff>
    </xdr:to>
    <xdr:sp macro="" textlink="">
      <xdr:nvSpPr>
        <xdr:cNvPr id="23" name="Rectangle 22">
          <a:hlinkClick r:id="rId17"/>
        </xdr:cNvPr>
        <xdr:cNvSpPr/>
      </xdr:nvSpPr>
      <xdr:spPr>
        <a:xfrm>
          <a:off x="8934450" y="13525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J19:K50"/>
  <sheetViews>
    <sheetView showGridLines="0" tabSelected="1" workbookViewId="0" topLeftCell="A5">
      <selection activeCell="C10" sqref="C9:C10"/>
    </sheetView>
  </sheetViews>
  <sheetFormatPr defaultColWidth="9.140625" defaultRowHeight="15"/>
  <sheetData>
    <row r="19" spans="10:11" ht="15">
      <c r="J19" s="274"/>
      <c r="K19" s="3"/>
    </row>
    <row r="20" spans="10:11" ht="15">
      <c r="J20" s="274"/>
      <c r="K20" s="3"/>
    </row>
    <row r="21" spans="10:11" ht="15">
      <c r="J21" s="274"/>
      <c r="K21" s="3"/>
    </row>
    <row r="22" spans="10:11" ht="15">
      <c r="J22" s="274"/>
      <c r="K22" s="3"/>
    </row>
    <row r="23" spans="10:11" ht="15">
      <c r="J23" s="274"/>
      <c r="K23" s="3"/>
    </row>
    <row r="24" spans="10:11" ht="15">
      <c r="J24" s="274"/>
      <c r="K24" s="3"/>
    </row>
    <row r="25" spans="10:11" ht="15">
      <c r="J25" s="274"/>
      <c r="K25" s="3"/>
    </row>
    <row r="26" spans="10:11" ht="15">
      <c r="J26" s="274"/>
      <c r="K26" s="3"/>
    </row>
    <row r="27" spans="10:11" ht="15">
      <c r="J27" s="274"/>
      <c r="K27" s="3"/>
    </row>
    <row r="28" spans="10:11" ht="15">
      <c r="J28" s="274"/>
      <c r="K28" s="3"/>
    </row>
    <row r="29" spans="10:11" ht="15">
      <c r="J29" s="274"/>
      <c r="K29" s="3"/>
    </row>
    <row r="30" spans="10:11" ht="15">
      <c r="J30" s="274"/>
      <c r="K30" s="3"/>
    </row>
    <row r="31" spans="10:11" ht="15">
      <c r="J31" s="274"/>
      <c r="K31" s="3"/>
    </row>
    <row r="32" spans="10:11" ht="15">
      <c r="J32" s="274"/>
      <c r="K32" s="3"/>
    </row>
    <row r="33" spans="10:11" ht="15">
      <c r="J33" s="274"/>
      <c r="K33" s="3"/>
    </row>
    <row r="34" spans="10:11" ht="15">
      <c r="J34" s="274"/>
      <c r="K34" s="3"/>
    </row>
    <row r="35" spans="10:11" ht="15">
      <c r="J35" s="274"/>
      <c r="K35" s="3"/>
    </row>
    <row r="36" spans="10:11" ht="15">
      <c r="J36" s="274"/>
      <c r="K36" s="3"/>
    </row>
    <row r="37" spans="10:11" ht="15">
      <c r="J37" s="274"/>
      <c r="K37" s="3"/>
    </row>
    <row r="38" spans="10:11" ht="15">
      <c r="J38" s="274"/>
      <c r="K38" s="3"/>
    </row>
    <row r="39" spans="10:11" ht="15">
      <c r="J39" s="274"/>
      <c r="K39" s="3"/>
    </row>
    <row r="40" spans="10:11" ht="15">
      <c r="J40" s="274"/>
      <c r="K40" s="3"/>
    </row>
    <row r="41" spans="10:11" ht="15">
      <c r="J41" s="274"/>
      <c r="K41" s="3"/>
    </row>
    <row r="42" spans="10:11" ht="15">
      <c r="J42" s="274"/>
      <c r="K42" s="3"/>
    </row>
    <row r="43" spans="10:11" ht="15">
      <c r="J43" s="274"/>
      <c r="K43" s="3"/>
    </row>
    <row r="44" spans="10:11" ht="15">
      <c r="J44" s="3"/>
      <c r="K44" s="275"/>
    </row>
    <row r="45" spans="10:11" ht="15">
      <c r="J45" s="3"/>
      <c r="K45" s="275"/>
    </row>
    <row r="46" spans="10:11" ht="15">
      <c r="J46" s="274"/>
      <c r="K46" s="3"/>
    </row>
    <row r="47" spans="10:11" ht="15">
      <c r="J47" s="274"/>
      <c r="K47" s="3"/>
    </row>
    <row r="48" ht="15">
      <c r="J48" s="274"/>
    </row>
    <row r="49" ht="15">
      <c r="J49" s="274"/>
    </row>
    <row r="50" ht="15">
      <c r="J50" s="274"/>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799966812134"/>
  </sheetPr>
  <dimension ref="A1:AU245"/>
  <sheetViews>
    <sheetView showGridLines="0" zoomScaleSheetLayoutView="40" zoomScalePageLayoutView="40" workbookViewId="0" topLeftCell="A1">
      <selection activeCell="A2" sqref="A2"/>
    </sheetView>
  </sheetViews>
  <sheetFormatPr defaultColWidth="8.8515625" defaultRowHeight="15"/>
  <cols>
    <col min="1" max="1" width="9.140625" style="1" customWidth="1"/>
    <col min="2" max="10" width="9.140625" style="182" customWidth="1"/>
    <col min="11" max="11" width="9.140625" style="2" customWidth="1"/>
    <col min="12" max="14" width="9.140625" style="182" customWidth="1"/>
    <col min="15" max="15" width="13.8515625" style="182" bestFit="1" customWidth="1"/>
    <col min="16" max="16" width="15.140625" style="182" customWidth="1"/>
    <col min="17" max="35" width="9.140625" style="182" customWidth="1"/>
    <col min="36" max="37" width="8.8515625" style="182" customWidth="1"/>
    <col min="38" max="38" width="62.00390625" style="182" customWidth="1"/>
    <col min="39" max="39" width="20.8515625" style="182" customWidth="1"/>
    <col min="40" max="40" width="10.421875" style="3" bestFit="1" customWidth="1"/>
    <col min="41" max="43" width="8.8515625" style="182" customWidth="1"/>
    <col min="44" max="46" width="8.8515625" style="182" hidden="1" customWidth="1"/>
    <col min="47" max="47" width="27.57421875" style="182" customWidth="1"/>
    <col min="48" max="16384" width="8.8515625" style="182" customWidth="1"/>
  </cols>
  <sheetData>
    <row r="1" spans="1:18" ht="27" thickBot="1">
      <c r="A1" s="162"/>
      <c r="B1" s="163"/>
      <c r="C1" s="399" t="s">
        <v>337</v>
      </c>
      <c r="D1" s="400"/>
      <c r="E1" s="400"/>
      <c r="F1" s="400"/>
      <c r="G1" s="400"/>
      <c r="H1" s="400"/>
      <c r="I1" s="400"/>
      <c r="J1" s="400"/>
      <c r="K1" s="400"/>
      <c r="L1" s="400"/>
      <c r="M1" s="400"/>
      <c r="N1" s="400"/>
      <c r="O1" s="400"/>
      <c r="P1" s="400"/>
      <c r="Q1" s="400"/>
      <c r="R1" s="401"/>
    </row>
    <row r="2" spans="3:40" s="4" customFormat="1" ht="15" customHeight="1">
      <c r="C2" s="387" t="s">
        <v>13</v>
      </c>
      <c r="D2" s="402"/>
      <c r="E2" s="403"/>
      <c r="F2" s="404"/>
      <c r="G2" s="405"/>
      <c r="H2" s="405"/>
      <c r="I2" s="405"/>
      <c r="J2" s="405"/>
      <c r="K2" s="405"/>
      <c r="L2" s="406"/>
      <c r="M2" s="15"/>
      <c r="N2" s="15"/>
      <c r="O2" s="15"/>
      <c r="AL2" s="16" t="s">
        <v>54</v>
      </c>
      <c r="AM2" s="16" t="s">
        <v>54</v>
      </c>
      <c r="AN2" s="21"/>
    </row>
    <row r="3" spans="3:40" s="4" customFormat="1" ht="15" customHeight="1">
      <c r="C3" s="366" t="s">
        <v>28</v>
      </c>
      <c r="D3" s="407"/>
      <c r="E3" s="408"/>
      <c r="F3" s="409"/>
      <c r="G3" s="410"/>
      <c r="H3" s="410"/>
      <c r="I3" s="410"/>
      <c r="J3" s="410"/>
      <c r="K3" s="410"/>
      <c r="L3" s="411"/>
      <c r="M3" s="15"/>
      <c r="N3" s="15"/>
      <c r="O3" s="15"/>
      <c r="AL3" s="200" t="s">
        <v>442</v>
      </c>
      <c r="AM3" s="200" t="s">
        <v>440</v>
      </c>
      <c r="AN3" s="54"/>
    </row>
    <row r="4" spans="3:40" s="4" customFormat="1" ht="15" customHeight="1">
      <c r="C4" s="366" t="s">
        <v>14</v>
      </c>
      <c r="D4" s="407"/>
      <c r="E4" s="408"/>
      <c r="F4" s="412" t="s">
        <v>54</v>
      </c>
      <c r="G4" s="413"/>
      <c r="H4" s="413"/>
      <c r="I4" s="413"/>
      <c r="J4" s="413"/>
      <c r="K4" s="413"/>
      <c r="L4" s="414"/>
      <c r="M4" s="15"/>
      <c r="N4" s="15"/>
      <c r="O4" s="15"/>
      <c r="AJ4" s="6"/>
      <c r="AL4" s="200" t="s">
        <v>448</v>
      </c>
      <c r="AM4" s="200" t="s">
        <v>441</v>
      </c>
      <c r="AN4" s="54"/>
    </row>
    <row r="5" spans="3:47" s="4" customFormat="1" ht="15" customHeight="1">
      <c r="C5" s="366" t="s">
        <v>55</v>
      </c>
      <c r="D5" s="407"/>
      <c r="E5" s="408"/>
      <c r="F5" s="412" t="str">
        <f>VLOOKUP(F4,$AL$2:$AM$4,2,FALSE)</f>
        <v>_ _ _ _ _ _ _ _ _ _ _</v>
      </c>
      <c r="G5" s="413"/>
      <c r="H5" s="413"/>
      <c r="I5" s="413"/>
      <c r="J5" s="413"/>
      <c r="K5" s="413"/>
      <c r="L5" s="414"/>
      <c r="M5" s="15"/>
      <c r="N5" s="15"/>
      <c r="O5" s="15"/>
      <c r="AL5" s="200"/>
      <c r="AM5" s="200"/>
      <c r="AN5" s="54"/>
      <c r="AU5" s="6" t="s">
        <v>53</v>
      </c>
    </row>
    <row r="6" spans="3:47" s="4" customFormat="1" ht="15" customHeight="1">
      <c r="C6" s="366" t="s">
        <v>15</v>
      </c>
      <c r="D6" s="407"/>
      <c r="E6" s="408"/>
      <c r="F6" s="412" t="s">
        <v>54</v>
      </c>
      <c r="G6" s="413"/>
      <c r="H6" s="413"/>
      <c r="I6" s="413"/>
      <c r="J6" s="413"/>
      <c r="K6" s="413"/>
      <c r="L6" s="414"/>
      <c r="M6" s="15"/>
      <c r="N6" s="15"/>
      <c r="O6" s="15"/>
      <c r="AL6" s="200"/>
      <c r="AM6" s="200"/>
      <c r="AN6" s="54"/>
      <c r="AR6" s="4" t="s">
        <v>36</v>
      </c>
      <c r="AS6" s="4" t="s">
        <v>37</v>
      </c>
      <c r="AT6" s="4" t="s">
        <v>38</v>
      </c>
      <c r="AU6" s="18" t="s">
        <v>54</v>
      </c>
    </row>
    <row r="7" spans="3:47" s="4" customFormat="1" ht="15" customHeight="1" thickBot="1">
      <c r="C7" s="370" t="s">
        <v>128</v>
      </c>
      <c r="D7" s="415"/>
      <c r="E7" s="416"/>
      <c r="F7" s="487"/>
      <c r="G7" s="488"/>
      <c r="H7" s="488"/>
      <c r="I7" s="488"/>
      <c r="J7" s="488"/>
      <c r="K7" s="488"/>
      <c r="L7" s="489"/>
      <c r="M7" s="15"/>
      <c r="N7" s="15"/>
      <c r="O7" s="15"/>
      <c r="AL7" s="200"/>
      <c r="AM7" s="200"/>
      <c r="AN7" s="54"/>
      <c r="AU7" s="18" t="s">
        <v>129</v>
      </c>
    </row>
    <row r="8" spans="5:47" s="4" customFormat="1" ht="15" customHeight="1">
      <c r="E8" s="19"/>
      <c r="F8" s="490"/>
      <c r="G8" s="491"/>
      <c r="H8" s="491"/>
      <c r="I8" s="491"/>
      <c r="J8" s="491"/>
      <c r="K8" s="491"/>
      <c r="L8" s="492"/>
      <c r="AL8" s="200"/>
      <c r="AM8" s="200"/>
      <c r="AN8" s="54"/>
      <c r="AU8" s="311" t="s">
        <v>462</v>
      </c>
    </row>
    <row r="9" spans="6:47" s="4" customFormat="1" ht="15" customHeight="1" thickBot="1">
      <c r="F9" s="493"/>
      <c r="G9" s="494"/>
      <c r="H9" s="494"/>
      <c r="I9" s="494"/>
      <c r="J9" s="494"/>
      <c r="K9" s="494"/>
      <c r="L9" s="495"/>
      <c r="AL9" s="200"/>
      <c r="AM9" s="200"/>
      <c r="AN9" s="54"/>
      <c r="AU9" s="311" t="s">
        <v>463</v>
      </c>
    </row>
    <row r="10" spans="38:47" s="4" customFormat="1" ht="15" customHeight="1" thickBot="1">
      <c r="AL10" s="200"/>
      <c r="AM10" s="200"/>
      <c r="AN10" s="54"/>
      <c r="AU10" s="311" t="s">
        <v>464</v>
      </c>
    </row>
    <row r="11" spans="1:47" s="4" customFormat="1" ht="15" customHeight="1">
      <c r="A11" s="387" t="s">
        <v>17</v>
      </c>
      <c r="B11" s="388"/>
      <c r="C11" s="500"/>
      <c r="D11" s="501"/>
      <c r="E11" s="501"/>
      <c r="F11" s="502"/>
      <c r="H11" s="20"/>
      <c r="J11" s="389" t="s">
        <v>27</v>
      </c>
      <c r="K11" s="390"/>
      <c r="L11" s="197"/>
      <c r="M11" s="198"/>
      <c r="N11" s="198"/>
      <c r="O11" s="199"/>
      <c r="AL11" s="200"/>
      <c r="AM11" s="200"/>
      <c r="AN11" s="54"/>
      <c r="AU11" s="311" t="s">
        <v>467</v>
      </c>
    </row>
    <row r="12" spans="1:47" s="4" customFormat="1" ht="15" customHeight="1">
      <c r="A12" s="362" t="s">
        <v>16</v>
      </c>
      <c r="B12" s="363"/>
      <c r="C12" s="393"/>
      <c r="D12" s="394"/>
      <c r="E12" s="394"/>
      <c r="F12" s="395"/>
      <c r="H12" s="20"/>
      <c r="J12" s="480" t="s">
        <v>26</v>
      </c>
      <c r="K12" s="440"/>
      <c r="L12" s="379">
        <f>C12</f>
        <v>0</v>
      </c>
      <c r="M12" s="380"/>
      <c r="N12" s="380"/>
      <c r="O12" s="381"/>
      <c r="AL12" s="200"/>
      <c r="AM12" s="200"/>
      <c r="AN12" s="54"/>
      <c r="AU12" s="311" t="s">
        <v>473</v>
      </c>
    </row>
    <row r="13" spans="1:47" s="4" customFormat="1" ht="15" customHeight="1">
      <c r="A13" s="364"/>
      <c r="B13" s="365"/>
      <c r="C13" s="396"/>
      <c r="D13" s="397"/>
      <c r="E13" s="397"/>
      <c r="F13" s="398"/>
      <c r="H13" s="22"/>
      <c r="J13" s="480"/>
      <c r="K13" s="440"/>
      <c r="L13" s="382"/>
      <c r="M13" s="383"/>
      <c r="N13" s="383"/>
      <c r="O13" s="384"/>
      <c r="AL13" s="200"/>
      <c r="AM13" s="200"/>
      <c r="AN13" s="54"/>
      <c r="AU13" s="311" t="s">
        <v>474</v>
      </c>
    </row>
    <row r="14" spans="1:47" s="4" customFormat="1" ht="15" customHeight="1">
      <c r="A14" s="366" t="s">
        <v>18</v>
      </c>
      <c r="B14" s="367"/>
      <c r="C14" s="420"/>
      <c r="D14" s="421"/>
      <c r="E14" s="421"/>
      <c r="F14" s="422"/>
      <c r="H14" s="20"/>
      <c r="J14" s="480" t="s">
        <v>18</v>
      </c>
      <c r="K14" s="440"/>
      <c r="L14" s="379">
        <f>C14</f>
        <v>0</v>
      </c>
      <c r="M14" s="380"/>
      <c r="N14" s="380"/>
      <c r="O14" s="381"/>
      <c r="AL14" s="200"/>
      <c r="AM14" s="200"/>
      <c r="AN14" s="54"/>
      <c r="AU14" s="311" t="s">
        <v>465</v>
      </c>
    </row>
    <row r="15" spans="1:47" s="4" customFormat="1" ht="15" customHeight="1">
      <c r="A15" s="362" t="s">
        <v>25</v>
      </c>
      <c r="B15" s="363"/>
      <c r="C15" s="393"/>
      <c r="D15" s="394"/>
      <c r="E15" s="394"/>
      <c r="F15" s="395"/>
      <c r="H15" s="20"/>
      <c r="J15" s="480" t="s">
        <v>24</v>
      </c>
      <c r="K15" s="440"/>
      <c r="L15" s="379">
        <f>C15</f>
        <v>0</v>
      </c>
      <c r="M15" s="380"/>
      <c r="N15" s="380"/>
      <c r="O15" s="381"/>
      <c r="AL15" s="200"/>
      <c r="AM15" s="200"/>
      <c r="AN15" s="54"/>
      <c r="AU15" s="311" t="s">
        <v>476</v>
      </c>
    </row>
    <row r="16" spans="1:47" s="4" customFormat="1" ht="15" customHeight="1">
      <c r="A16" s="368"/>
      <c r="B16" s="369"/>
      <c r="C16" s="396"/>
      <c r="D16" s="397"/>
      <c r="E16" s="397"/>
      <c r="F16" s="398"/>
      <c r="H16" s="20"/>
      <c r="J16" s="480"/>
      <c r="K16" s="440"/>
      <c r="L16" s="382"/>
      <c r="M16" s="383"/>
      <c r="N16" s="383"/>
      <c r="O16" s="384"/>
      <c r="AL16" s="200"/>
      <c r="AM16" s="200"/>
      <c r="AN16" s="54"/>
      <c r="AU16" s="311" t="s">
        <v>468</v>
      </c>
    </row>
    <row r="17" spans="1:47" s="4" customFormat="1" ht="15" customHeight="1">
      <c r="A17" s="368"/>
      <c r="B17" s="369"/>
      <c r="C17" s="375" t="s">
        <v>21</v>
      </c>
      <c r="D17" s="376"/>
      <c r="E17" s="208" t="s">
        <v>22</v>
      </c>
      <c r="F17" s="164" t="s">
        <v>23</v>
      </c>
      <c r="H17" s="20"/>
      <c r="J17" s="480"/>
      <c r="K17" s="440"/>
      <c r="L17" s="483" t="s">
        <v>21</v>
      </c>
      <c r="M17" s="483"/>
      <c r="N17" s="208" t="s">
        <v>22</v>
      </c>
      <c r="O17" s="164" t="s">
        <v>23</v>
      </c>
      <c r="AL17" s="200"/>
      <c r="AM17" s="200"/>
      <c r="AN17" s="54"/>
      <c r="AU17" s="311" t="s">
        <v>470</v>
      </c>
    </row>
    <row r="18" spans="1:47" s="4" customFormat="1" ht="15" customHeight="1">
      <c r="A18" s="364"/>
      <c r="B18" s="365"/>
      <c r="C18" s="420"/>
      <c r="D18" s="423"/>
      <c r="E18" s="207"/>
      <c r="F18" s="165"/>
      <c r="H18" s="20"/>
      <c r="J18" s="480"/>
      <c r="K18" s="440"/>
      <c r="L18" s="377">
        <f>C18</f>
        <v>0</v>
      </c>
      <c r="M18" s="378"/>
      <c r="N18" s="211">
        <f>E18</f>
        <v>0</v>
      </c>
      <c r="O18" s="179">
        <f>F18</f>
        <v>0</v>
      </c>
      <c r="AL18" s="200"/>
      <c r="AM18" s="200"/>
      <c r="AN18" s="54"/>
      <c r="AU18" s="311" t="s">
        <v>472</v>
      </c>
    </row>
    <row r="19" spans="1:47" s="4" customFormat="1" ht="15" customHeight="1" thickBot="1">
      <c r="A19" s="370" t="s">
        <v>20</v>
      </c>
      <c r="B19" s="371"/>
      <c r="C19" s="424"/>
      <c r="D19" s="425"/>
      <c r="E19" s="425"/>
      <c r="F19" s="426"/>
      <c r="H19" s="20"/>
      <c r="J19" s="477" t="s">
        <v>19</v>
      </c>
      <c r="K19" s="478"/>
      <c r="L19" s="372">
        <f>C19</f>
        <v>0</v>
      </c>
      <c r="M19" s="373"/>
      <c r="N19" s="373"/>
      <c r="O19" s="374"/>
      <c r="AL19" s="200"/>
      <c r="AM19" s="200"/>
      <c r="AN19" s="54"/>
      <c r="AU19" s="311" t="s">
        <v>471</v>
      </c>
    </row>
    <row r="20" spans="1:47" s="4" customFormat="1" ht="15" customHeight="1" thickBot="1">
      <c r="A20" s="35"/>
      <c r="B20" s="35"/>
      <c r="C20" s="35"/>
      <c r="D20" s="35"/>
      <c r="E20" s="35"/>
      <c r="F20" s="35"/>
      <c r="G20" s="35"/>
      <c r="H20" s="35"/>
      <c r="I20" s="35"/>
      <c r="J20" s="35"/>
      <c r="K20" s="35"/>
      <c r="L20" s="35"/>
      <c r="AL20" s="200"/>
      <c r="AM20" s="200"/>
      <c r="AN20" s="54"/>
      <c r="AU20" s="311" t="s">
        <v>466</v>
      </c>
    </row>
    <row r="21" spans="1:47" s="4" customFormat="1" ht="15" customHeight="1" thickBot="1">
      <c r="A21" s="61" t="s">
        <v>0</v>
      </c>
      <c r="B21" s="472" t="s">
        <v>29</v>
      </c>
      <c r="C21" s="473"/>
      <c r="D21" s="205" t="s">
        <v>1</v>
      </c>
      <c r="E21" s="61" t="s">
        <v>2</v>
      </c>
      <c r="G21" s="61" t="s">
        <v>0</v>
      </c>
      <c r="H21" s="472" t="s">
        <v>29</v>
      </c>
      <c r="I21" s="473"/>
      <c r="J21" s="205" t="s">
        <v>1</v>
      </c>
      <c r="K21" s="61" t="s">
        <v>2</v>
      </c>
      <c r="M21" s="60"/>
      <c r="N21" s="37" t="s">
        <v>3</v>
      </c>
      <c r="O21" s="36" t="s">
        <v>4</v>
      </c>
      <c r="P21" s="60"/>
      <c r="AL21" s="200"/>
      <c r="AM21" s="200"/>
      <c r="AN21" s="21"/>
      <c r="AU21" s="311" t="s">
        <v>475</v>
      </c>
    </row>
    <row r="22" spans="1:47" s="4" customFormat="1" ht="15" customHeight="1">
      <c r="A22" s="209">
        <v>1</v>
      </c>
      <c r="B22" s="470"/>
      <c r="C22" s="471"/>
      <c r="D22" s="204"/>
      <c r="E22" s="210" t="str">
        <f aca="true" t="shared" si="0" ref="E22:E76">IF(D22&lt;&gt;"",1,"")</f>
        <v/>
      </c>
      <c r="F22" s="63"/>
      <c r="G22" s="209">
        <v>56</v>
      </c>
      <c r="H22" s="470"/>
      <c r="I22" s="471"/>
      <c r="J22" s="204"/>
      <c r="K22" s="210" t="str">
        <f aca="true" t="shared" si="1" ref="K22:K76">IF(J22&lt;&gt;"",1,"")</f>
        <v/>
      </c>
      <c r="M22" s="60"/>
      <c r="N22" s="148" t="s">
        <v>134</v>
      </c>
      <c r="O22" s="118">
        <f aca="true" t="shared" si="2" ref="O22:O24">SUMIFS($E$22:$E$76,$D$22:$D$76,N22)+SUMIFS($K$22:$K$76,$J$22:$J$76,N22)</f>
        <v>0</v>
      </c>
      <c r="P22" s="60"/>
      <c r="S22" s="24"/>
      <c r="AL22" s="200"/>
      <c r="AM22" s="200"/>
      <c r="AN22" s="21"/>
      <c r="AU22" s="311" t="s">
        <v>477</v>
      </c>
    </row>
    <row r="23" spans="1:47" s="25" customFormat="1" ht="15" customHeight="1">
      <c r="A23" s="209">
        <v>2</v>
      </c>
      <c r="B23" s="470"/>
      <c r="C23" s="471"/>
      <c r="D23" s="293"/>
      <c r="E23" s="210" t="str">
        <f t="shared" si="0"/>
        <v/>
      </c>
      <c r="F23" s="63"/>
      <c r="G23" s="209">
        <v>57</v>
      </c>
      <c r="H23" s="470"/>
      <c r="I23" s="471"/>
      <c r="J23" s="293"/>
      <c r="K23" s="210" t="str">
        <f t="shared" si="1"/>
        <v/>
      </c>
      <c r="M23" s="60"/>
      <c r="N23" s="148" t="s">
        <v>135</v>
      </c>
      <c r="O23" s="118">
        <f t="shared" si="2"/>
        <v>0</v>
      </c>
      <c r="P23" s="60"/>
      <c r="Q23" s="4"/>
      <c r="S23" s="24"/>
      <c r="AN23" s="64"/>
      <c r="AU23" s="311" t="s">
        <v>479</v>
      </c>
    </row>
    <row r="24" spans="1:47" s="25" customFormat="1" ht="15" customHeight="1">
      <c r="A24" s="209">
        <v>3</v>
      </c>
      <c r="B24" s="470"/>
      <c r="C24" s="471"/>
      <c r="D24" s="293"/>
      <c r="E24" s="210" t="str">
        <f t="shared" si="0"/>
        <v/>
      </c>
      <c r="F24" s="63"/>
      <c r="G24" s="209">
        <v>58</v>
      </c>
      <c r="H24" s="470"/>
      <c r="I24" s="471"/>
      <c r="J24" s="293"/>
      <c r="K24" s="210" t="str">
        <f t="shared" si="1"/>
        <v/>
      </c>
      <c r="M24" s="65"/>
      <c r="N24" s="148" t="s">
        <v>136</v>
      </c>
      <c r="O24" s="118">
        <f t="shared" si="2"/>
        <v>0</v>
      </c>
      <c r="P24" s="60"/>
      <c r="Q24" s="4"/>
      <c r="S24" s="26"/>
      <c r="AN24" s="64"/>
      <c r="AU24" s="200"/>
    </row>
    <row r="25" spans="1:47" s="25" customFormat="1" ht="15" customHeight="1">
      <c r="A25" s="209">
        <v>4</v>
      </c>
      <c r="B25" s="470"/>
      <c r="C25" s="471"/>
      <c r="D25" s="293"/>
      <c r="E25" s="210" t="str">
        <f t="shared" si="0"/>
        <v/>
      </c>
      <c r="F25" s="63"/>
      <c r="G25" s="209">
        <v>59</v>
      </c>
      <c r="H25" s="470"/>
      <c r="I25" s="471"/>
      <c r="J25" s="293"/>
      <c r="K25" s="210" t="str">
        <f t="shared" si="1"/>
        <v/>
      </c>
      <c r="M25" s="65"/>
      <c r="N25" s="148" t="s">
        <v>137</v>
      </c>
      <c r="O25" s="118">
        <f aca="true" t="shared" si="3" ref="O25:O36">SUMIFS($E$22:$E$76,$D$22:$D$76,N25)+SUMIFS($K$22:$K$76,$J$22:$J$76,N25)</f>
        <v>0</v>
      </c>
      <c r="P25" s="60"/>
      <c r="Q25" s="4"/>
      <c r="S25" s="26"/>
      <c r="AN25" s="64"/>
      <c r="AU25" s="200"/>
    </row>
    <row r="26" spans="1:47" s="25" customFormat="1" ht="15" customHeight="1">
      <c r="A26" s="209">
        <v>5</v>
      </c>
      <c r="B26" s="470"/>
      <c r="C26" s="471"/>
      <c r="D26" s="293"/>
      <c r="E26" s="210" t="str">
        <f t="shared" si="0"/>
        <v/>
      </c>
      <c r="F26" s="63"/>
      <c r="G26" s="209">
        <v>60</v>
      </c>
      <c r="H26" s="470"/>
      <c r="I26" s="471"/>
      <c r="J26" s="293"/>
      <c r="K26" s="210" t="str">
        <f t="shared" si="1"/>
        <v/>
      </c>
      <c r="M26" s="65"/>
      <c r="N26" s="148" t="s">
        <v>138</v>
      </c>
      <c r="O26" s="118">
        <f t="shared" si="3"/>
        <v>0</v>
      </c>
      <c r="P26" s="60"/>
      <c r="Q26" s="27"/>
      <c r="S26" s="26"/>
      <c r="U26" s="25" t="s">
        <v>132</v>
      </c>
      <c r="AN26" s="64"/>
      <c r="AU26" s="182"/>
    </row>
    <row r="27" spans="1:40" s="25" customFormat="1" ht="15" customHeight="1">
      <c r="A27" s="209">
        <v>6</v>
      </c>
      <c r="B27" s="470"/>
      <c r="C27" s="471"/>
      <c r="D27" s="293"/>
      <c r="E27" s="210" t="str">
        <f t="shared" si="0"/>
        <v/>
      </c>
      <c r="F27" s="63"/>
      <c r="G27" s="209">
        <v>61</v>
      </c>
      <c r="H27" s="470"/>
      <c r="I27" s="471"/>
      <c r="J27" s="293"/>
      <c r="K27" s="210" t="str">
        <f t="shared" si="1"/>
        <v/>
      </c>
      <c r="M27" s="65"/>
      <c r="N27" s="148" t="s">
        <v>139</v>
      </c>
      <c r="O27" s="118">
        <f t="shared" si="3"/>
        <v>0</v>
      </c>
      <c r="P27" s="66"/>
      <c r="Q27" s="28"/>
      <c r="S27" s="26"/>
      <c r="AN27" s="64"/>
    </row>
    <row r="28" spans="1:40" s="25" customFormat="1" ht="15" customHeight="1">
      <c r="A28" s="209">
        <v>7</v>
      </c>
      <c r="B28" s="470"/>
      <c r="C28" s="471"/>
      <c r="D28" s="293"/>
      <c r="E28" s="210" t="str">
        <f t="shared" si="0"/>
        <v/>
      </c>
      <c r="F28" s="63"/>
      <c r="G28" s="209">
        <v>62</v>
      </c>
      <c r="H28" s="470"/>
      <c r="I28" s="471"/>
      <c r="J28" s="293"/>
      <c r="K28" s="210" t="str">
        <f t="shared" si="1"/>
        <v/>
      </c>
      <c r="M28" s="65"/>
      <c r="N28" s="148" t="s">
        <v>140</v>
      </c>
      <c r="O28" s="118">
        <f t="shared" si="3"/>
        <v>0</v>
      </c>
      <c r="P28" s="67"/>
      <c r="Q28" s="28"/>
      <c r="S28" s="26"/>
      <c r="AN28" s="64"/>
    </row>
    <row r="29" spans="1:40" s="25" customFormat="1" ht="15" customHeight="1">
      <c r="A29" s="209">
        <v>8</v>
      </c>
      <c r="B29" s="470"/>
      <c r="C29" s="471"/>
      <c r="D29" s="293"/>
      <c r="E29" s="210" t="str">
        <f t="shared" si="0"/>
        <v/>
      </c>
      <c r="F29" s="63"/>
      <c r="G29" s="209">
        <v>63</v>
      </c>
      <c r="H29" s="470"/>
      <c r="I29" s="471"/>
      <c r="J29" s="293"/>
      <c r="K29" s="210" t="str">
        <f t="shared" si="1"/>
        <v/>
      </c>
      <c r="M29" s="65"/>
      <c r="N29" s="148" t="s">
        <v>141</v>
      </c>
      <c r="O29" s="118">
        <f t="shared" si="3"/>
        <v>0</v>
      </c>
      <c r="P29" s="67"/>
      <c r="Q29" s="28"/>
      <c r="S29" s="26"/>
      <c r="AN29" s="64"/>
    </row>
    <row r="30" spans="1:40" s="25" customFormat="1" ht="15" customHeight="1">
      <c r="A30" s="209">
        <v>9</v>
      </c>
      <c r="B30" s="470"/>
      <c r="C30" s="471"/>
      <c r="D30" s="293"/>
      <c r="E30" s="210" t="str">
        <f t="shared" si="0"/>
        <v/>
      </c>
      <c r="F30" s="63"/>
      <c r="G30" s="209">
        <v>64</v>
      </c>
      <c r="H30" s="470"/>
      <c r="I30" s="471"/>
      <c r="J30" s="293"/>
      <c r="K30" s="210" t="str">
        <f t="shared" si="1"/>
        <v/>
      </c>
      <c r="M30" s="65"/>
      <c r="N30" s="148" t="s">
        <v>142</v>
      </c>
      <c r="O30" s="118">
        <f t="shared" si="3"/>
        <v>0</v>
      </c>
      <c r="P30" s="67"/>
      <c r="Q30" s="28"/>
      <c r="R30" s="4"/>
      <c r="S30" s="26"/>
      <c r="AN30" s="64"/>
    </row>
    <row r="31" spans="1:40" s="25" customFormat="1" ht="15" customHeight="1">
      <c r="A31" s="209">
        <v>10</v>
      </c>
      <c r="B31" s="470"/>
      <c r="C31" s="471"/>
      <c r="D31" s="293"/>
      <c r="E31" s="210" t="str">
        <f t="shared" si="0"/>
        <v/>
      </c>
      <c r="F31" s="63"/>
      <c r="G31" s="209">
        <v>65</v>
      </c>
      <c r="H31" s="470"/>
      <c r="I31" s="471"/>
      <c r="J31" s="293"/>
      <c r="K31" s="210" t="str">
        <f t="shared" si="1"/>
        <v/>
      </c>
      <c r="M31" s="65"/>
      <c r="N31" s="148" t="s">
        <v>143</v>
      </c>
      <c r="O31" s="118">
        <f t="shared" si="3"/>
        <v>0</v>
      </c>
      <c r="P31" s="67"/>
      <c r="Q31" s="28"/>
      <c r="R31" s="4"/>
      <c r="S31" s="26"/>
      <c r="AN31" s="64"/>
    </row>
    <row r="32" spans="1:40" s="25" customFormat="1" ht="15" customHeight="1">
      <c r="A32" s="209">
        <v>11</v>
      </c>
      <c r="B32" s="470"/>
      <c r="C32" s="471"/>
      <c r="D32" s="293"/>
      <c r="E32" s="210" t="str">
        <f t="shared" si="0"/>
        <v/>
      </c>
      <c r="F32" s="63"/>
      <c r="G32" s="209">
        <v>66</v>
      </c>
      <c r="H32" s="470"/>
      <c r="I32" s="471"/>
      <c r="J32" s="293"/>
      <c r="K32" s="210" t="str">
        <f t="shared" si="1"/>
        <v/>
      </c>
      <c r="M32" s="65"/>
      <c r="N32" s="148" t="s">
        <v>144</v>
      </c>
      <c r="O32" s="118">
        <f t="shared" si="3"/>
        <v>0</v>
      </c>
      <c r="P32" s="4"/>
      <c r="Q32" s="28"/>
      <c r="R32" s="4"/>
      <c r="S32" s="26"/>
      <c r="AN32" s="64"/>
    </row>
    <row r="33" spans="1:47" s="4" customFormat="1" ht="15" customHeight="1">
      <c r="A33" s="209">
        <v>12</v>
      </c>
      <c r="B33" s="470"/>
      <c r="C33" s="471"/>
      <c r="D33" s="293"/>
      <c r="E33" s="210" t="str">
        <f t="shared" si="0"/>
        <v/>
      </c>
      <c r="F33" s="63"/>
      <c r="G33" s="209">
        <v>67</v>
      </c>
      <c r="H33" s="470"/>
      <c r="I33" s="471"/>
      <c r="J33" s="293"/>
      <c r="K33" s="210" t="str">
        <f t="shared" si="1"/>
        <v/>
      </c>
      <c r="M33" s="65"/>
      <c r="N33" s="148" t="s">
        <v>145</v>
      </c>
      <c r="O33" s="118">
        <f t="shared" si="3"/>
        <v>0</v>
      </c>
      <c r="Q33" s="28"/>
      <c r="S33" s="26"/>
      <c r="AN33" s="21"/>
      <c r="AU33" s="182"/>
    </row>
    <row r="34" spans="1:47" s="4" customFormat="1" ht="15" customHeight="1">
      <c r="A34" s="209">
        <v>13</v>
      </c>
      <c r="B34" s="470"/>
      <c r="C34" s="471"/>
      <c r="D34" s="293"/>
      <c r="E34" s="210" t="str">
        <f t="shared" si="0"/>
        <v/>
      </c>
      <c r="F34" s="63"/>
      <c r="G34" s="209">
        <v>68</v>
      </c>
      <c r="H34" s="470"/>
      <c r="I34" s="471"/>
      <c r="J34" s="293"/>
      <c r="K34" s="210" t="str">
        <f t="shared" si="1"/>
        <v/>
      </c>
      <c r="M34" s="60"/>
      <c r="N34" s="148" t="s">
        <v>146</v>
      </c>
      <c r="O34" s="118">
        <f t="shared" si="3"/>
        <v>0</v>
      </c>
      <c r="Q34" s="28"/>
      <c r="S34" s="24"/>
      <c r="AN34" s="21"/>
      <c r="AU34" s="182"/>
    </row>
    <row r="35" spans="1:47" s="4" customFormat="1" ht="15" customHeight="1">
      <c r="A35" s="209">
        <v>14</v>
      </c>
      <c r="B35" s="470"/>
      <c r="C35" s="471"/>
      <c r="D35" s="293"/>
      <c r="E35" s="210" t="str">
        <f t="shared" si="0"/>
        <v/>
      </c>
      <c r="F35" s="63"/>
      <c r="G35" s="209">
        <v>69</v>
      </c>
      <c r="H35" s="470"/>
      <c r="I35" s="471"/>
      <c r="J35" s="293"/>
      <c r="K35" s="210" t="str">
        <f t="shared" si="1"/>
        <v/>
      </c>
      <c r="M35" s="60"/>
      <c r="N35" s="147" t="s">
        <v>147</v>
      </c>
      <c r="O35" s="118">
        <f t="shared" si="3"/>
        <v>0</v>
      </c>
      <c r="Q35" s="28"/>
      <c r="S35" s="24"/>
      <c r="AN35" s="21"/>
      <c r="AU35" s="182"/>
    </row>
    <row r="36" spans="1:40" s="4" customFormat="1" ht="15" customHeight="1">
      <c r="A36" s="209">
        <v>15</v>
      </c>
      <c r="B36" s="470"/>
      <c r="C36" s="471"/>
      <c r="D36" s="293"/>
      <c r="E36" s="210" t="str">
        <f t="shared" si="0"/>
        <v/>
      </c>
      <c r="F36" s="63"/>
      <c r="G36" s="209">
        <v>70</v>
      </c>
      <c r="H36" s="470"/>
      <c r="I36" s="471"/>
      <c r="J36" s="293"/>
      <c r="K36" s="210" t="str">
        <f t="shared" si="1"/>
        <v/>
      </c>
      <c r="M36" s="60"/>
      <c r="N36" s="146" t="s">
        <v>148</v>
      </c>
      <c r="O36" s="118">
        <f t="shared" si="3"/>
        <v>0</v>
      </c>
      <c r="Q36" s="28"/>
      <c r="R36" s="29"/>
      <c r="S36" s="24"/>
      <c r="AN36" s="21"/>
    </row>
    <row r="37" spans="1:47" s="4" customFormat="1" ht="15" customHeight="1">
      <c r="A37" s="209">
        <v>16</v>
      </c>
      <c r="B37" s="470"/>
      <c r="C37" s="471"/>
      <c r="D37" s="293"/>
      <c r="E37" s="210" t="str">
        <f t="shared" si="0"/>
        <v/>
      </c>
      <c r="F37" s="63"/>
      <c r="G37" s="209">
        <v>71</v>
      </c>
      <c r="H37" s="470"/>
      <c r="I37" s="471"/>
      <c r="J37" s="293"/>
      <c r="K37" s="210" t="str">
        <f t="shared" si="1"/>
        <v/>
      </c>
      <c r="M37" s="60"/>
      <c r="Q37" s="30"/>
      <c r="R37" s="29"/>
      <c r="S37" s="24"/>
      <c r="AN37" s="21"/>
      <c r="AU37" s="182"/>
    </row>
    <row r="38" spans="1:47" s="4" customFormat="1" ht="15" customHeight="1">
      <c r="A38" s="209">
        <v>17</v>
      </c>
      <c r="B38" s="470"/>
      <c r="C38" s="471"/>
      <c r="D38" s="293"/>
      <c r="E38" s="210" t="str">
        <f t="shared" si="0"/>
        <v/>
      </c>
      <c r="F38" s="63"/>
      <c r="G38" s="209">
        <v>72</v>
      </c>
      <c r="H38" s="470"/>
      <c r="I38" s="471"/>
      <c r="J38" s="293"/>
      <c r="K38" s="210" t="str">
        <f t="shared" si="1"/>
        <v/>
      </c>
      <c r="M38" s="60"/>
      <c r="Q38" s="30"/>
      <c r="S38" s="24"/>
      <c r="AN38" s="21"/>
      <c r="AU38" s="182"/>
    </row>
    <row r="39" spans="1:47" s="4" customFormat="1" ht="15" customHeight="1">
      <c r="A39" s="209">
        <v>18</v>
      </c>
      <c r="B39" s="470"/>
      <c r="C39" s="471"/>
      <c r="D39" s="293"/>
      <c r="E39" s="210" t="str">
        <f t="shared" si="0"/>
        <v/>
      </c>
      <c r="F39" s="63"/>
      <c r="G39" s="209">
        <v>73</v>
      </c>
      <c r="H39" s="470"/>
      <c r="I39" s="471"/>
      <c r="J39" s="293"/>
      <c r="K39" s="210" t="str">
        <f t="shared" si="1"/>
        <v/>
      </c>
      <c r="M39" s="60"/>
      <c r="N39" s="117" t="s">
        <v>5</v>
      </c>
      <c r="O39" s="104">
        <f>SUM(O22:O36)</f>
        <v>0</v>
      </c>
      <c r="P39" s="68"/>
      <c r="Q39" s="30"/>
      <c r="S39" s="24"/>
      <c r="AN39" s="21"/>
      <c r="AU39" s="182"/>
    </row>
    <row r="40" spans="1:47" s="29" customFormat="1" ht="15" customHeight="1">
      <c r="A40" s="209">
        <v>19</v>
      </c>
      <c r="B40" s="470"/>
      <c r="C40" s="471"/>
      <c r="D40" s="293"/>
      <c r="E40" s="210" t="str">
        <f t="shared" si="0"/>
        <v/>
      </c>
      <c r="F40" s="69"/>
      <c r="G40" s="209">
        <v>74</v>
      </c>
      <c r="H40" s="470"/>
      <c r="I40" s="471"/>
      <c r="J40" s="293"/>
      <c r="K40" s="210" t="str">
        <f t="shared" si="1"/>
        <v/>
      </c>
      <c r="M40" s="60"/>
      <c r="N40" s="60"/>
      <c r="O40" s="60"/>
      <c r="P40" s="68"/>
      <c r="Q40" s="30"/>
      <c r="R40" s="4"/>
      <c r="S40" s="24"/>
      <c r="AN40" s="33"/>
      <c r="AU40" s="182"/>
    </row>
    <row r="41" spans="1:47" s="29" customFormat="1" ht="15" customHeight="1">
      <c r="A41" s="209">
        <v>20</v>
      </c>
      <c r="B41" s="470"/>
      <c r="C41" s="471"/>
      <c r="D41" s="293"/>
      <c r="E41" s="210" t="str">
        <f t="shared" si="0"/>
        <v/>
      </c>
      <c r="F41" s="69"/>
      <c r="G41" s="209">
        <v>75</v>
      </c>
      <c r="H41" s="470"/>
      <c r="I41" s="471"/>
      <c r="J41" s="293"/>
      <c r="K41" s="210" t="str">
        <f t="shared" si="1"/>
        <v/>
      </c>
      <c r="M41" s="70"/>
      <c r="N41" s="496" t="s">
        <v>6</v>
      </c>
      <c r="O41" s="497"/>
      <c r="P41" s="116">
        <f>O22+O25+O28+O31+O34</f>
        <v>0</v>
      </c>
      <c r="Q41" s="30"/>
      <c r="R41" s="4"/>
      <c r="S41" s="31"/>
      <c r="AN41" s="33"/>
      <c r="AU41" s="182"/>
    </row>
    <row r="42" spans="1:47" s="29" customFormat="1" ht="15" customHeight="1">
      <c r="A42" s="209">
        <v>21</v>
      </c>
      <c r="B42" s="470"/>
      <c r="C42" s="471"/>
      <c r="D42" s="293"/>
      <c r="E42" s="210" t="str">
        <f t="shared" si="0"/>
        <v/>
      </c>
      <c r="F42" s="69"/>
      <c r="G42" s="209">
        <v>76</v>
      </c>
      <c r="H42" s="470"/>
      <c r="I42" s="471"/>
      <c r="J42" s="293"/>
      <c r="K42" s="210" t="str">
        <f t="shared" si="1"/>
        <v/>
      </c>
      <c r="M42" s="70"/>
      <c r="N42" s="496" t="s">
        <v>7</v>
      </c>
      <c r="O42" s="497"/>
      <c r="P42" s="116">
        <f aca="true" t="shared" si="4" ref="P42:P43">O23+O26+O29+O32+O35</f>
        <v>0</v>
      </c>
      <c r="Q42" s="30"/>
      <c r="R42" s="4"/>
      <c r="AN42" s="33"/>
      <c r="AU42" s="182"/>
    </row>
    <row r="43" spans="1:47" s="4" customFormat="1" ht="15" customHeight="1">
      <c r="A43" s="209">
        <v>22</v>
      </c>
      <c r="B43" s="470"/>
      <c r="C43" s="471"/>
      <c r="D43" s="293"/>
      <c r="E43" s="210" t="str">
        <f t="shared" si="0"/>
        <v/>
      </c>
      <c r="F43" s="63"/>
      <c r="G43" s="209">
        <v>77</v>
      </c>
      <c r="H43" s="470"/>
      <c r="I43" s="471"/>
      <c r="J43" s="293"/>
      <c r="K43" s="210" t="str">
        <f t="shared" si="1"/>
        <v/>
      </c>
      <c r="M43" s="70"/>
      <c r="N43" s="496" t="s">
        <v>8</v>
      </c>
      <c r="O43" s="497"/>
      <c r="P43" s="116">
        <f t="shared" si="4"/>
        <v>0</v>
      </c>
      <c r="Q43" s="30"/>
      <c r="S43" s="29"/>
      <c r="AN43" s="21"/>
      <c r="AU43" s="182"/>
    </row>
    <row r="44" spans="1:40" s="4" customFormat="1" ht="15" customHeight="1">
      <c r="A44" s="209">
        <v>23</v>
      </c>
      <c r="B44" s="470"/>
      <c r="C44" s="471"/>
      <c r="D44" s="293"/>
      <c r="E44" s="210" t="str">
        <f t="shared" si="0"/>
        <v/>
      </c>
      <c r="F44" s="63"/>
      <c r="G44" s="209">
        <v>78</v>
      </c>
      <c r="H44" s="470"/>
      <c r="I44" s="471"/>
      <c r="J44" s="293"/>
      <c r="K44" s="210" t="str">
        <f t="shared" si="1"/>
        <v/>
      </c>
      <c r="M44" s="60"/>
      <c r="N44" s="498" t="s">
        <v>9</v>
      </c>
      <c r="O44" s="499"/>
      <c r="P44" s="168">
        <f>SUM(P41:P43)</f>
        <v>0</v>
      </c>
      <c r="Q44" s="30"/>
      <c r="AN44" s="21"/>
    </row>
    <row r="45" spans="1:40" s="4" customFormat="1" ht="15" customHeight="1">
      <c r="A45" s="209">
        <v>24</v>
      </c>
      <c r="B45" s="470"/>
      <c r="C45" s="471"/>
      <c r="D45" s="293"/>
      <c r="E45" s="210" t="str">
        <f t="shared" si="0"/>
        <v/>
      </c>
      <c r="F45" s="63"/>
      <c r="G45" s="209">
        <v>79</v>
      </c>
      <c r="H45" s="470"/>
      <c r="I45" s="471"/>
      <c r="J45" s="293"/>
      <c r="K45" s="210" t="str">
        <f t="shared" si="1"/>
        <v/>
      </c>
      <c r="M45" s="60"/>
      <c r="N45" s="496" t="s">
        <v>10</v>
      </c>
      <c r="O45" s="497"/>
      <c r="P45" s="116">
        <f>COUNTA(B22:C76)+COUNTA(H22:I76)</f>
        <v>0</v>
      </c>
      <c r="Q45" s="30"/>
      <c r="AN45" s="21"/>
    </row>
    <row r="46" spans="1:40" s="4" customFormat="1" ht="15" customHeight="1">
      <c r="A46" s="209">
        <v>25</v>
      </c>
      <c r="B46" s="470"/>
      <c r="C46" s="471"/>
      <c r="D46" s="293"/>
      <c r="E46" s="210" t="str">
        <f t="shared" si="0"/>
        <v/>
      </c>
      <c r="F46" s="63"/>
      <c r="G46" s="209">
        <v>80</v>
      </c>
      <c r="H46" s="470"/>
      <c r="I46" s="471"/>
      <c r="J46" s="293"/>
      <c r="K46" s="210" t="str">
        <f t="shared" si="1"/>
        <v/>
      </c>
      <c r="M46" s="60"/>
      <c r="N46" s="496" t="s">
        <v>11</v>
      </c>
      <c r="O46" s="497"/>
      <c r="P46" s="116">
        <f>SUM(K68:K76)</f>
        <v>0</v>
      </c>
      <c r="Q46" s="30"/>
      <c r="AN46" s="21"/>
    </row>
    <row r="47" spans="1:40" s="4" customFormat="1" ht="15" customHeight="1">
      <c r="A47" s="209">
        <v>26</v>
      </c>
      <c r="B47" s="470"/>
      <c r="C47" s="471"/>
      <c r="D47" s="293"/>
      <c r="E47" s="210" t="str">
        <f t="shared" si="0"/>
        <v/>
      </c>
      <c r="F47" s="63"/>
      <c r="G47" s="209">
        <v>81</v>
      </c>
      <c r="H47" s="470"/>
      <c r="I47" s="471"/>
      <c r="J47" s="293"/>
      <c r="K47" s="210" t="str">
        <f t="shared" si="1"/>
        <v/>
      </c>
      <c r="M47" s="60"/>
      <c r="AN47" s="21"/>
    </row>
    <row r="48" spans="1:40" s="4" customFormat="1" ht="15" customHeight="1">
      <c r="A48" s="209">
        <v>27</v>
      </c>
      <c r="B48" s="470"/>
      <c r="C48" s="471"/>
      <c r="D48" s="293"/>
      <c r="E48" s="210" t="str">
        <f t="shared" si="0"/>
        <v/>
      </c>
      <c r="F48" s="63"/>
      <c r="G48" s="209">
        <v>82</v>
      </c>
      <c r="H48" s="470"/>
      <c r="I48" s="471"/>
      <c r="J48" s="293"/>
      <c r="K48" s="210" t="str">
        <f t="shared" si="1"/>
        <v/>
      </c>
      <c r="M48" s="60"/>
      <c r="Q48" s="30"/>
      <c r="AN48" s="21"/>
    </row>
    <row r="49" spans="1:40" s="4" customFormat="1" ht="15" customHeight="1">
      <c r="A49" s="209">
        <v>28</v>
      </c>
      <c r="B49" s="470"/>
      <c r="C49" s="471"/>
      <c r="D49" s="293"/>
      <c r="E49" s="210" t="str">
        <f t="shared" si="0"/>
        <v/>
      </c>
      <c r="F49" s="63"/>
      <c r="G49" s="209">
        <v>83</v>
      </c>
      <c r="H49" s="470"/>
      <c r="I49" s="471"/>
      <c r="J49" s="293"/>
      <c r="K49" s="210" t="str">
        <f t="shared" si="1"/>
        <v/>
      </c>
      <c r="M49" s="60"/>
      <c r="Q49" s="30"/>
      <c r="AN49" s="21"/>
    </row>
    <row r="50" spans="1:40" s="4" customFormat="1" ht="15" customHeight="1">
      <c r="A50" s="209">
        <v>29</v>
      </c>
      <c r="B50" s="470"/>
      <c r="C50" s="471"/>
      <c r="D50" s="293"/>
      <c r="E50" s="210" t="str">
        <f t="shared" si="0"/>
        <v/>
      </c>
      <c r="F50" s="63"/>
      <c r="G50" s="209">
        <v>84</v>
      </c>
      <c r="H50" s="470"/>
      <c r="I50" s="471"/>
      <c r="J50" s="293"/>
      <c r="K50" s="210" t="str">
        <f t="shared" si="1"/>
        <v/>
      </c>
      <c r="M50" s="60"/>
      <c r="Q50" s="71"/>
      <c r="AN50" s="21"/>
    </row>
    <row r="51" spans="1:40" s="4" customFormat="1" ht="15" customHeight="1">
      <c r="A51" s="209">
        <v>30</v>
      </c>
      <c r="B51" s="470"/>
      <c r="C51" s="471"/>
      <c r="D51" s="293"/>
      <c r="E51" s="210" t="str">
        <f t="shared" si="0"/>
        <v/>
      </c>
      <c r="F51" s="63"/>
      <c r="G51" s="209">
        <v>85</v>
      </c>
      <c r="H51" s="470"/>
      <c r="I51" s="471"/>
      <c r="J51" s="293"/>
      <c r="K51" s="210" t="str">
        <f t="shared" si="1"/>
        <v/>
      </c>
      <c r="M51" s="60"/>
      <c r="Q51" s="71"/>
      <c r="AN51" s="21"/>
    </row>
    <row r="52" spans="1:40" s="4" customFormat="1" ht="15" customHeight="1">
      <c r="A52" s="209">
        <v>31</v>
      </c>
      <c r="B52" s="470"/>
      <c r="C52" s="471"/>
      <c r="D52" s="293"/>
      <c r="E52" s="210" t="str">
        <f t="shared" si="0"/>
        <v/>
      </c>
      <c r="F52" s="63"/>
      <c r="G52" s="209">
        <v>86</v>
      </c>
      <c r="H52" s="470"/>
      <c r="I52" s="471"/>
      <c r="J52" s="293"/>
      <c r="K52" s="210" t="str">
        <f t="shared" si="1"/>
        <v/>
      </c>
      <c r="M52" s="60"/>
      <c r="Q52" s="71"/>
      <c r="AN52" s="21"/>
    </row>
    <row r="53" spans="1:40" s="4" customFormat="1" ht="15" customHeight="1">
      <c r="A53" s="209">
        <v>32</v>
      </c>
      <c r="B53" s="470"/>
      <c r="C53" s="471"/>
      <c r="D53" s="293"/>
      <c r="E53" s="210" t="str">
        <f t="shared" si="0"/>
        <v/>
      </c>
      <c r="F53" s="63"/>
      <c r="G53" s="209">
        <v>87</v>
      </c>
      <c r="H53" s="470"/>
      <c r="I53" s="471"/>
      <c r="J53" s="293"/>
      <c r="K53" s="210" t="str">
        <f t="shared" si="1"/>
        <v/>
      </c>
      <c r="M53" s="60"/>
      <c r="Q53" s="71"/>
      <c r="AN53" s="21"/>
    </row>
    <row r="54" spans="1:40" s="4" customFormat="1" ht="15" customHeight="1">
      <c r="A54" s="209">
        <v>33</v>
      </c>
      <c r="B54" s="470"/>
      <c r="C54" s="471"/>
      <c r="D54" s="293"/>
      <c r="E54" s="210" t="str">
        <f t="shared" si="0"/>
        <v/>
      </c>
      <c r="F54" s="63"/>
      <c r="G54" s="209">
        <v>88</v>
      </c>
      <c r="H54" s="470"/>
      <c r="I54" s="471"/>
      <c r="J54" s="293"/>
      <c r="K54" s="210" t="str">
        <f t="shared" si="1"/>
        <v/>
      </c>
      <c r="M54" s="60"/>
      <c r="Q54" s="30"/>
      <c r="AN54" s="21"/>
    </row>
    <row r="55" spans="1:40" s="4" customFormat="1" ht="15" customHeight="1">
      <c r="A55" s="209">
        <v>34</v>
      </c>
      <c r="B55" s="470"/>
      <c r="C55" s="471"/>
      <c r="D55" s="293"/>
      <c r="E55" s="210" t="str">
        <f t="shared" si="0"/>
        <v/>
      </c>
      <c r="F55" s="63"/>
      <c r="G55" s="209">
        <v>89</v>
      </c>
      <c r="H55" s="470"/>
      <c r="I55" s="471"/>
      <c r="J55" s="293"/>
      <c r="K55" s="210" t="str">
        <f t="shared" si="1"/>
        <v/>
      </c>
      <c r="M55" s="60"/>
      <c r="Q55" s="30"/>
      <c r="AN55" s="21"/>
    </row>
    <row r="56" spans="1:40" s="4" customFormat="1" ht="15" customHeight="1">
      <c r="A56" s="209">
        <v>35</v>
      </c>
      <c r="B56" s="470"/>
      <c r="C56" s="471"/>
      <c r="D56" s="293"/>
      <c r="E56" s="210" t="str">
        <f t="shared" si="0"/>
        <v/>
      </c>
      <c r="F56" s="63"/>
      <c r="G56" s="209">
        <v>90</v>
      </c>
      <c r="H56" s="470"/>
      <c r="I56" s="471"/>
      <c r="J56" s="293"/>
      <c r="K56" s="210" t="str">
        <f t="shared" si="1"/>
        <v/>
      </c>
      <c r="M56" s="60"/>
      <c r="Q56" s="30"/>
      <c r="AN56" s="21"/>
    </row>
    <row r="57" spans="1:40" s="4" customFormat="1" ht="15" customHeight="1">
      <c r="A57" s="209">
        <v>36</v>
      </c>
      <c r="B57" s="470"/>
      <c r="C57" s="471"/>
      <c r="D57" s="293"/>
      <c r="E57" s="210" t="str">
        <f t="shared" si="0"/>
        <v/>
      </c>
      <c r="F57" s="63"/>
      <c r="G57" s="209">
        <v>91</v>
      </c>
      <c r="H57" s="470"/>
      <c r="I57" s="471"/>
      <c r="J57" s="293"/>
      <c r="K57" s="210" t="str">
        <f t="shared" si="1"/>
        <v/>
      </c>
      <c r="M57" s="60"/>
      <c r="Q57" s="30"/>
      <c r="AN57" s="21"/>
    </row>
    <row r="58" spans="1:40" s="4" customFormat="1" ht="15" customHeight="1">
      <c r="A58" s="209">
        <v>37</v>
      </c>
      <c r="B58" s="470"/>
      <c r="C58" s="471"/>
      <c r="D58" s="293"/>
      <c r="E58" s="210" t="str">
        <f t="shared" si="0"/>
        <v/>
      </c>
      <c r="F58" s="63"/>
      <c r="G58" s="209">
        <v>92</v>
      </c>
      <c r="H58" s="470"/>
      <c r="I58" s="471"/>
      <c r="J58" s="293"/>
      <c r="K58" s="210" t="str">
        <f t="shared" si="1"/>
        <v/>
      </c>
      <c r="M58" s="60"/>
      <c r="Q58" s="30"/>
      <c r="AN58" s="21"/>
    </row>
    <row r="59" spans="1:40" s="4" customFormat="1" ht="15" customHeight="1">
      <c r="A59" s="209">
        <v>38</v>
      </c>
      <c r="B59" s="470"/>
      <c r="C59" s="471"/>
      <c r="D59" s="293"/>
      <c r="E59" s="210" t="str">
        <f t="shared" si="0"/>
        <v/>
      </c>
      <c r="F59" s="63"/>
      <c r="G59" s="209">
        <v>93</v>
      </c>
      <c r="H59" s="470"/>
      <c r="I59" s="471"/>
      <c r="J59" s="293"/>
      <c r="K59" s="210" t="str">
        <f t="shared" si="1"/>
        <v/>
      </c>
      <c r="M59" s="60"/>
      <c r="Q59" s="30"/>
      <c r="AN59" s="21"/>
    </row>
    <row r="60" spans="1:40" s="4" customFormat="1" ht="15" customHeight="1">
      <c r="A60" s="209">
        <v>39</v>
      </c>
      <c r="B60" s="470"/>
      <c r="C60" s="471"/>
      <c r="D60" s="293"/>
      <c r="E60" s="210" t="str">
        <f t="shared" si="0"/>
        <v/>
      </c>
      <c r="F60" s="63"/>
      <c r="G60" s="209">
        <v>94</v>
      </c>
      <c r="H60" s="470"/>
      <c r="I60" s="471"/>
      <c r="J60" s="293"/>
      <c r="K60" s="210" t="str">
        <f t="shared" si="1"/>
        <v/>
      </c>
      <c r="M60" s="60"/>
      <c r="Q60" s="30"/>
      <c r="AN60" s="21"/>
    </row>
    <row r="61" spans="1:40" s="4" customFormat="1" ht="15" customHeight="1">
      <c r="A61" s="209">
        <v>40</v>
      </c>
      <c r="B61" s="470"/>
      <c r="C61" s="471"/>
      <c r="D61" s="293"/>
      <c r="E61" s="210" t="str">
        <f t="shared" si="0"/>
        <v/>
      </c>
      <c r="F61" s="63"/>
      <c r="G61" s="209">
        <v>95</v>
      </c>
      <c r="H61" s="470"/>
      <c r="I61" s="471"/>
      <c r="J61" s="293"/>
      <c r="K61" s="210" t="str">
        <f t="shared" si="1"/>
        <v/>
      </c>
      <c r="M61" s="60"/>
      <c r="Q61" s="30"/>
      <c r="AN61" s="21"/>
    </row>
    <row r="62" spans="1:40" s="4" customFormat="1" ht="15" customHeight="1">
      <c r="A62" s="209">
        <v>41</v>
      </c>
      <c r="B62" s="470"/>
      <c r="C62" s="471"/>
      <c r="D62" s="293"/>
      <c r="E62" s="210" t="str">
        <f t="shared" si="0"/>
        <v/>
      </c>
      <c r="F62" s="63"/>
      <c r="G62" s="209">
        <v>96</v>
      </c>
      <c r="H62" s="470"/>
      <c r="I62" s="471"/>
      <c r="J62" s="293"/>
      <c r="K62" s="210" t="str">
        <f t="shared" si="1"/>
        <v/>
      </c>
      <c r="M62" s="60"/>
      <c r="N62" s="73"/>
      <c r="O62" s="60"/>
      <c r="P62" s="60"/>
      <c r="Q62" s="30"/>
      <c r="AN62" s="21"/>
    </row>
    <row r="63" spans="1:40" s="4" customFormat="1" ht="15" customHeight="1">
      <c r="A63" s="209">
        <v>42</v>
      </c>
      <c r="B63" s="470"/>
      <c r="C63" s="471"/>
      <c r="D63" s="293"/>
      <c r="E63" s="210" t="str">
        <f t="shared" si="0"/>
        <v/>
      </c>
      <c r="F63" s="63"/>
      <c r="G63" s="209">
        <v>97</v>
      </c>
      <c r="H63" s="470"/>
      <c r="I63" s="471"/>
      <c r="J63" s="293"/>
      <c r="K63" s="210" t="str">
        <f t="shared" si="1"/>
        <v/>
      </c>
      <c r="M63" s="60"/>
      <c r="N63" s="60"/>
      <c r="O63" s="60"/>
      <c r="P63" s="60"/>
      <c r="Q63" s="72"/>
      <c r="AN63" s="21"/>
    </row>
    <row r="64" spans="1:40" s="4" customFormat="1" ht="15" customHeight="1">
      <c r="A64" s="209">
        <v>43</v>
      </c>
      <c r="B64" s="470"/>
      <c r="C64" s="471"/>
      <c r="D64" s="293"/>
      <c r="E64" s="210" t="str">
        <f t="shared" si="0"/>
        <v/>
      </c>
      <c r="F64" s="63"/>
      <c r="G64" s="209">
        <v>98</v>
      </c>
      <c r="H64" s="470"/>
      <c r="I64" s="471"/>
      <c r="J64" s="293"/>
      <c r="K64" s="210" t="str">
        <f t="shared" si="1"/>
        <v/>
      </c>
      <c r="M64" s="60"/>
      <c r="N64" s="182"/>
      <c r="O64" s="182"/>
      <c r="P64" s="182"/>
      <c r="Q64" s="72"/>
      <c r="AN64" s="21"/>
    </row>
    <row r="65" spans="1:40" s="4" customFormat="1" ht="15" customHeight="1">
      <c r="A65" s="209">
        <v>44</v>
      </c>
      <c r="B65" s="470"/>
      <c r="C65" s="471"/>
      <c r="D65" s="293"/>
      <c r="E65" s="210" t="str">
        <f t="shared" si="0"/>
        <v/>
      </c>
      <c r="F65" s="63"/>
      <c r="G65" s="209">
        <v>99</v>
      </c>
      <c r="H65" s="470"/>
      <c r="I65" s="471"/>
      <c r="J65" s="293"/>
      <c r="K65" s="210" t="str">
        <f t="shared" si="1"/>
        <v/>
      </c>
      <c r="M65" s="60"/>
      <c r="N65" s="182"/>
      <c r="O65" s="182"/>
      <c r="P65" s="182"/>
      <c r="Q65" s="72"/>
      <c r="AN65" s="21"/>
    </row>
    <row r="66" spans="1:40" s="4" customFormat="1" ht="15" customHeight="1">
      <c r="A66" s="209">
        <v>45</v>
      </c>
      <c r="B66" s="470"/>
      <c r="C66" s="471"/>
      <c r="D66" s="293"/>
      <c r="E66" s="210" t="str">
        <f t="shared" si="0"/>
        <v/>
      </c>
      <c r="F66" s="63"/>
      <c r="G66" s="206">
        <v>0</v>
      </c>
      <c r="H66" s="470"/>
      <c r="I66" s="471"/>
      <c r="J66" s="293"/>
      <c r="K66" s="210" t="str">
        <f t="shared" si="1"/>
        <v/>
      </c>
      <c r="M66" s="73"/>
      <c r="N66" s="182"/>
      <c r="O66" s="182"/>
      <c r="P66" s="182"/>
      <c r="Q66" s="72"/>
      <c r="AN66" s="21"/>
    </row>
    <row r="67" spans="1:40" s="4" customFormat="1" ht="15" customHeight="1">
      <c r="A67" s="209">
        <v>46</v>
      </c>
      <c r="B67" s="470"/>
      <c r="C67" s="471"/>
      <c r="D67" s="293"/>
      <c r="E67" s="210" t="str">
        <f t="shared" si="0"/>
        <v/>
      </c>
      <c r="F67" s="63"/>
      <c r="G67" s="206" t="s">
        <v>35</v>
      </c>
      <c r="H67" s="470"/>
      <c r="I67" s="471"/>
      <c r="J67" s="293"/>
      <c r="K67" s="210" t="str">
        <f t="shared" si="1"/>
        <v/>
      </c>
      <c r="M67" s="73"/>
      <c r="N67" s="182"/>
      <c r="O67" s="182"/>
      <c r="P67" s="182"/>
      <c r="Q67" s="72"/>
      <c r="AN67" s="21"/>
    </row>
    <row r="68" spans="1:40" s="4" customFormat="1" ht="15" customHeight="1">
      <c r="A68" s="23">
        <v>47</v>
      </c>
      <c r="B68" s="470"/>
      <c r="C68" s="471"/>
      <c r="D68" s="293"/>
      <c r="E68" s="210" t="str">
        <f t="shared" si="0"/>
        <v/>
      </c>
      <c r="G68" s="427" t="s">
        <v>12</v>
      </c>
      <c r="H68" s="470"/>
      <c r="I68" s="471"/>
      <c r="J68" s="293"/>
      <c r="K68" s="210" t="str">
        <f t="shared" si="1"/>
        <v/>
      </c>
      <c r="M68" s="73"/>
      <c r="N68" s="182"/>
      <c r="O68" s="182"/>
      <c r="P68" s="182"/>
      <c r="Q68" s="72"/>
      <c r="AN68" s="21"/>
    </row>
    <row r="69" spans="1:40" s="4" customFormat="1" ht="15" customHeight="1">
      <c r="A69" s="23">
        <v>48</v>
      </c>
      <c r="B69" s="470"/>
      <c r="C69" s="471"/>
      <c r="D69" s="293"/>
      <c r="E69" s="210" t="str">
        <f t="shared" si="0"/>
        <v/>
      </c>
      <c r="G69" s="428"/>
      <c r="H69" s="470"/>
      <c r="I69" s="471"/>
      <c r="J69" s="293"/>
      <c r="K69" s="210" t="str">
        <f t="shared" si="1"/>
        <v/>
      </c>
      <c r="M69" s="60"/>
      <c r="N69" s="182"/>
      <c r="O69" s="182"/>
      <c r="P69" s="182"/>
      <c r="Q69" s="33"/>
      <c r="AN69" s="21"/>
    </row>
    <row r="70" spans="1:40" s="4" customFormat="1" ht="15" customHeight="1">
      <c r="A70" s="23">
        <v>49</v>
      </c>
      <c r="B70" s="470"/>
      <c r="C70" s="471"/>
      <c r="D70" s="293"/>
      <c r="E70" s="210" t="str">
        <f t="shared" si="0"/>
        <v/>
      </c>
      <c r="G70" s="428"/>
      <c r="H70" s="470"/>
      <c r="I70" s="471"/>
      <c r="J70" s="293"/>
      <c r="K70" s="210" t="str">
        <f t="shared" si="1"/>
        <v/>
      </c>
      <c r="M70" s="182"/>
      <c r="N70" s="182"/>
      <c r="O70" s="182"/>
      <c r="P70" s="182"/>
      <c r="AN70" s="21"/>
    </row>
    <row r="71" spans="1:40" s="4" customFormat="1" ht="15" customHeight="1">
      <c r="A71" s="23">
        <v>50</v>
      </c>
      <c r="B71" s="470"/>
      <c r="C71" s="471"/>
      <c r="D71" s="293"/>
      <c r="E71" s="210" t="str">
        <f t="shared" si="0"/>
        <v/>
      </c>
      <c r="G71" s="428"/>
      <c r="H71" s="470"/>
      <c r="I71" s="471"/>
      <c r="J71" s="293"/>
      <c r="K71" s="210" t="str">
        <f t="shared" si="1"/>
        <v/>
      </c>
      <c r="M71" s="182"/>
      <c r="N71" s="182"/>
      <c r="O71" s="182"/>
      <c r="P71" s="182"/>
      <c r="AN71" s="21"/>
    </row>
    <row r="72" spans="1:40" s="4" customFormat="1" ht="15" customHeight="1">
      <c r="A72" s="23">
        <v>51</v>
      </c>
      <c r="B72" s="470"/>
      <c r="C72" s="471"/>
      <c r="D72" s="293"/>
      <c r="E72" s="210" t="str">
        <f t="shared" si="0"/>
        <v/>
      </c>
      <c r="G72" s="428"/>
      <c r="H72" s="470"/>
      <c r="I72" s="471"/>
      <c r="J72" s="293"/>
      <c r="K72" s="210" t="str">
        <f t="shared" si="1"/>
        <v/>
      </c>
      <c r="M72" s="182"/>
      <c r="N72" s="182"/>
      <c r="O72" s="182"/>
      <c r="P72" s="182"/>
      <c r="AN72" s="21"/>
    </row>
    <row r="73" spans="1:40" s="4" customFormat="1" ht="15" customHeight="1">
      <c r="A73" s="23">
        <v>52</v>
      </c>
      <c r="B73" s="470"/>
      <c r="C73" s="471"/>
      <c r="D73" s="293"/>
      <c r="E73" s="210" t="str">
        <f t="shared" si="0"/>
        <v/>
      </c>
      <c r="G73" s="428"/>
      <c r="H73" s="470"/>
      <c r="I73" s="471"/>
      <c r="J73" s="293"/>
      <c r="K73" s="210" t="str">
        <f t="shared" si="1"/>
        <v/>
      </c>
      <c r="M73" s="182"/>
      <c r="N73" s="182"/>
      <c r="O73" s="182"/>
      <c r="P73" s="182"/>
      <c r="AN73" s="21"/>
    </row>
    <row r="74" spans="1:40" s="4" customFormat="1" ht="15" customHeight="1">
      <c r="A74" s="23">
        <v>53</v>
      </c>
      <c r="B74" s="470"/>
      <c r="C74" s="471"/>
      <c r="D74" s="293"/>
      <c r="E74" s="210" t="str">
        <f t="shared" si="0"/>
        <v/>
      </c>
      <c r="G74" s="428"/>
      <c r="H74" s="470"/>
      <c r="I74" s="471"/>
      <c r="J74" s="293"/>
      <c r="K74" s="210" t="str">
        <f t="shared" si="1"/>
        <v/>
      </c>
      <c r="M74" s="182"/>
      <c r="N74" s="182"/>
      <c r="O74" s="182"/>
      <c r="P74" s="182"/>
      <c r="AN74" s="21"/>
    </row>
    <row r="75" spans="1:40" s="4" customFormat="1" ht="15" customHeight="1">
      <c r="A75" s="23">
        <v>54</v>
      </c>
      <c r="B75" s="470"/>
      <c r="C75" s="471"/>
      <c r="D75" s="293"/>
      <c r="E75" s="210" t="str">
        <f t="shared" si="0"/>
        <v/>
      </c>
      <c r="G75" s="428"/>
      <c r="H75" s="470"/>
      <c r="I75" s="471"/>
      <c r="J75" s="293"/>
      <c r="K75" s="210" t="str">
        <f t="shared" si="1"/>
        <v/>
      </c>
      <c r="M75" s="182"/>
      <c r="N75" s="182"/>
      <c r="O75" s="182"/>
      <c r="P75" s="182"/>
      <c r="AN75" s="21"/>
    </row>
    <row r="76" spans="1:40" s="4" customFormat="1" ht="15" customHeight="1">
      <c r="A76" s="23">
        <v>55</v>
      </c>
      <c r="B76" s="470"/>
      <c r="C76" s="471"/>
      <c r="D76" s="293"/>
      <c r="E76" s="210" t="str">
        <f t="shared" si="0"/>
        <v/>
      </c>
      <c r="G76" s="429"/>
      <c r="H76" s="470"/>
      <c r="I76" s="471"/>
      <c r="J76" s="293"/>
      <c r="K76" s="210" t="str">
        <f t="shared" si="1"/>
        <v/>
      </c>
      <c r="M76" s="182"/>
      <c r="N76" s="182"/>
      <c r="O76" s="182"/>
      <c r="P76" s="182"/>
      <c r="AN76" s="21"/>
    </row>
    <row r="77" spans="5:40" s="4" customFormat="1" ht="15" customHeight="1">
      <c r="E77" s="33"/>
      <c r="F77" s="33"/>
      <c r="G77" s="33"/>
      <c r="H77" s="33"/>
      <c r="K77" s="22"/>
      <c r="AN77" s="21"/>
    </row>
    <row r="78" spans="11:40" s="4" customFormat="1" ht="15" customHeight="1">
      <c r="K78" s="22"/>
      <c r="AN78" s="21"/>
    </row>
    <row r="79" spans="11:40" s="4" customFormat="1" ht="15" customHeight="1">
      <c r="K79" s="22"/>
      <c r="AN79" s="21"/>
    </row>
    <row r="80" spans="11:40" s="4" customFormat="1" ht="15" customHeight="1">
      <c r="K80" s="22"/>
      <c r="AN80" s="21"/>
    </row>
    <row r="81" spans="11:40" s="4" customFormat="1" ht="15" customHeight="1">
      <c r="K81" s="22"/>
      <c r="AN81" s="21"/>
    </row>
    <row r="82" spans="11:40" s="4" customFormat="1" ht="15" customHeight="1">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AN245" s="21"/>
    </row>
  </sheetData>
  <mergeCells count="155">
    <mergeCell ref="B67:C67"/>
    <mergeCell ref="H67:I67"/>
    <mergeCell ref="B68:C68"/>
    <mergeCell ref="G68:G76"/>
    <mergeCell ref="H68:I68"/>
    <mergeCell ref="B69:C69"/>
    <mergeCell ref="H69:I69"/>
    <mergeCell ref="B70:C70"/>
    <mergeCell ref="H70:I70"/>
    <mergeCell ref="B71:C71"/>
    <mergeCell ref="B75:C75"/>
    <mergeCell ref="H75:I75"/>
    <mergeCell ref="B76:C76"/>
    <mergeCell ref="H76:I76"/>
    <mergeCell ref="H71:I71"/>
    <mergeCell ref="B72:C72"/>
    <mergeCell ref="H72:I72"/>
    <mergeCell ref="B73:C73"/>
    <mergeCell ref="H73:I73"/>
    <mergeCell ref="B74:C74"/>
    <mergeCell ref="H74:I74"/>
    <mergeCell ref="B64:C64"/>
    <mergeCell ref="H64:I64"/>
    <mergeCell ref="B65:C65"/>
    <mergeCell ref="H65:I65"/>
    <mergeCell ref="B66:C66"/>
    <mergeCell ref="H66:I66"/>
    <mergeCell ref="B61:C61"/>
    <mergeCell ref="H61:I61"/>
    <mergeCell ref="B62:C62"/>
    <mergeCell ref="H62:I62"/>
    <mergeCell ref="B63:C63"/>
    <mergeCell ref="H63:I63"/>
    <mergeCell ref="B58:C58"/>
    <mergeCell ref="H58:I58"/>
    <mergeCell ref="B59:C59"/>
    <mergeCell ref="H59:I59"/>
    <mergeCell ref="B60:C60"/>
    <mergeCell ref="H60:I60"/>
    <mergeCell ref="B56:C56"/>
    <mergeCell ref="H56:I56"/>
    <mergeCell ref="B57:C57"/>
    <mergeCell ref="H57:I57"/>
    <mergeCell ref="N41:O41"/>
    <mergeCell ref="B54:C54"/>
    <mergeCell ref="H54:I54"/>
    <mergeCell ref="B55:C55"/>
    <mergeCell ref="H55:I55"/>
    <mergeCell ref="B51:C51"/>
    <mergeCell ref="H51:I51"/>
    <mergeCell ref="B52:C52"/>
    <mergeCell ref="H52:I52"/>
    <mergeCell ref="B53:C53"/>
    <mergeCell ref="H53:I53"/>
    <mergeCell ref="N42:O42"/>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1:C31"/>
    <mergeCell ref="H31:I31"/>
    <mergeCell ref="B32:C32"/>
    <mergeCell ref="H32:I32"/>
    <mergeCell ref="B27:C27"/>
    <mergeCell ref="H27:I27"/>
    <mergeCell ref="B28:C28"/>
    <mergeCell ref="H28:I28"/>
    <mergeCell ref="B29:C29"/>
    <mergeCell ref="H29:I29"/>
    <mergeCell ref="B26:C26"/>
    <mergeCell ref="H26:I26"/>
    <mergeCell ref="B21:C21"/>
    <mergeCell ref="H21:I21"/>
    <mergeCell ref="B22:C22"/>
    <mergeCell ref="H22:I22"/>
    <mergeCell ref="B23:C23"/>
    <mergeCell ref="H23:I23"/>
    <mergeCell ref="B30:C30"/>
    <mergeCell ref="H30:I30"/>
    <mergeCell ref="C1:R1"/>
    <mergeCell ref="C2:E2"/>
    <mergeCell ref="F2:L2"/>
    <mergeCell ref="C3:E3"/>
    <mergeCell ref="F3:L3"/>
    <mergeCell ref="C4:E4"/>
    <mergeCell ref="F4:L4"/>
    <mergeCell ref="L17:M17"/>
    <mergeCell ref="C18:D18"/>
    <mergeCell ref="L18:M18"/>
    <mergeCell ref="L12:O13"/>
    <mergeCell ref="C14:F14"/>
    <mergeCell ref="J14:K14"/>
    <mergeCell ref="L14:O14"/>
    <mergeCell ref="C15:F16"/>
    <mergeCell ref="J15:K18"/>
    <mergeCell ref="L15:O16"/>
    <mergeCell ref="C17:D17"/>
    <mergeCell ref="C12:F13"/>
    <mergeCell ref="J12:K13"/>
    <mergeCell ref="N43:O43"/>
    <mergeCell ref="N44:O44"/>
    <mergeCell ref="N45:O45"/>
    <mergeCell ref="N46:O46"/>
    <mergeCell ref="A11:B11"/>
    <mergeCell ref="C11:F11"/>
    <mergeCell ref="J11:K11"/>
    <mergeCell ref="C5:E5"/>
    <mergeCell ref="F5:L5"/>
    <mergeCell ref="C6:E6"/>
    <mergeCell ref="F6:L6"/>
    <mergeCell ref="C7:E7"/>
    <mergeCell ref="F7:L9"/>
    <mergeCell ref="A19:B19"/>
    <mergeCell ref="C19:F19"/>
    <mergeCell ref="J19:K19"/>
    <mergeCell ref="L19:O19"/>
    <mergeCell ref="A14:B14"/>
    <mergeCell ref="A15:B18"/>
    <mergeCell ref="A12:B13"/>
    <mergeCell ref="B24:C24"/>
    <mergeCell ref="H24:I24"/>
    <mergeCell ref="B25:C25"/>
    <mergeCell ref="H25:I25"/>
  </mergeCells>
  <conditionalFormatting sqref="L12">
    <cfRule type="cellIs" priority="13" dxfId="59" operator="equal">
      <formula>0</formula>
    </cfRule>
    <cfRule type="cellIs" priority="14" dxfId="59" operator="equal">
      <formula>0</formula>
    </cfRule>
  </conditionalFormatting>
  <conditionalFormatting sqref="L14">
    <cfRule type="cellIs" priority="11" dxfId="59" operator="equal">
      <formula>0</formula>
    </cfRule>
    <cfRule type="cellIs" priority="12" dxfId="59" operator="equal">
      <formula>0</formula>
    </cfRule>
  </conditionalFormatting>
  <conditionalFormatting sqref="L15">
    <cfRule type="cellIs" priority="9" dxfId="59" operator="equal">
      <formula>0</formula>
    </cfRule>
    <cfRule type="cellIs" priority="10" dxfId="59" operator="equal">
      <formula>0</formula>
    </cfRule>
  </conditionalFormatting>
  <conditionalFormatting sqref="L18">
    <cfRule type="cellIs" priority="7" dxfId="59" operator="equal">
      <formula>0</formula>
    </cfRule>
    <cfRule type="cellIs" priority="8" dxfId="59" operator="equal">
      <formula>0</formula>
    </cfRule>
  </conditionalFormatting>
  <conditionalFormatting sqref="N18">
    <cfRule type="cellIs" priority="5" dxfId="59" operator="equal">
      <formula>0</formula>
    </cfRule>
    <cfRule type="cellIs" priority="6" dxfId="59" operator="equal">
      <formula>0</formula>
    </cfRule>
  </conditionalFormatting>
  <conditionalFormatting sqref="O18">
    <cfRule type="cellIs" priority="3" dxfId="59" operator="equal">
      <formula>0</formula>
    </cfRule>
    <cfRule type="cellIs" priority="4" dxfId="59" operator="equal">
      <formula>0</formula>
    </cfRule>
  </conditionalFormatting>
  <conditionalFormatting sqref="L19">
    <cfRule type="cellIs" priority="1" dxfId="59" operator="equal">
      <formula>0</formula>
    </cfRule>
    <cfRule type="cellIs" priority="2" dxfId="59" operator="equal">
      <formula>0</formula>
    </cfRule>
  </conditionalFormatting>
  <dataValidations count="3">
    <dataValidation type="list" allowBlank="1" showInputMessage="1" showErrorMessage="1" sqref="F4:L4">
      <formula1>$AL$2:$AL$4</formula1>
    </dataValidation>
    <dataValidation type="list" allowBlank="1" showInputMessage="1" showErrorMessage="1" sqref="F6:L6">
      <formula1>$AU$6:$AU$23</formula1>
    </dataValidation>
    <dataValidation type="list" allowBlank="1" showInputMessage="1" showErrorMessage="1" sqref="D22:D76 J22:J76">
      <formula1>$N$22:$N$36</formula1>
    </dataValidation>
  </dataValidations>
  <printOptions horizontalCentered="1" verticalCentered="1"/>
  <pageMargins left="0.157" right="0.275" top="0.236" bottom="0.236" header="0.314" footer="0.314"/>
  <pageSetup horizontalDpi="600" verticalDpi="600" orientation="portrait" scale="54" r:id="rId2"/>
  <headerFooter>
    <oddFooter>&amp;Cpage &amp;P of &amp;N&amp;R&amp;8 2011</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799966812134"/>
  </sheetPr>
  <dimension ref="A1:BI73"/>
  <sheetViews>
    <sheetView showGridLines="0" zoomScaleSheetLayoutView="40" zoomScalePageLayoutView="40" workbookViewId="0" topLeftCell="A1">
      <selection activeCell="A2" sqref="A2"/>
    </sheetView>
  </sheetViews>
  <sheetFormatPr defaultColWidth="8.8515625" defaultRowHeight="15"/>
  <cols>
    <col min="1" max="1" width="9.140625" style="1" customWidth="1"/>
    <col min="2" max="3" width="9.140625" style="182" customWidth="1"/>
    <col min="4" max="10" width="10.7109375" style="182" customWidth="1"/>
    <col min="11" max="11" width="10.7109375" style="2" customWidth="1"/>
    <col min="12" max="16" width="10.7109375" style="182" customWidth="1"/>
    <col min="17" max="22" width="7.7109375" style="182" customWidth="1"/>
    <col min="23" max="34" width="9.140625" style="182" customWidth="1"/>
    <col min="35" max="35" width="48.421875" style="182" bestFit="1" customWidth="1"/>
    <col min="36" max="36" width="9.140625" style="182" customWidth="1"/>
    <col min="37" max="37" width="41.57421875" style="182" bestFit="1" customWidth="1"/>
    <col min="38" max="38" width="21.00390625" style="182" bestFit="1" customWidth="1"/>
    <col min="39" max="45" width="9.140625" style="182" customWidth="1"/>
    <col min="46" max="46" width="41.57421875" style="182" bestFit="1" customWidth="1"/>
    <col min="47" max="48" width="9.140625" style="182" customWidth="1"/>
    <col min="49" max="51" width="10.7109375" style="182" bestFit="1" customWidth="1"/>
    <col min="52" max="52" width="9.140625" style="182" customWidth="1"/>
    <col min="53" max="53" width="10.7109375" style="182" bestFit="1" customWidth="1"/>
    <col min="54" max="54" width="9.140625" style="182" customWidth="1"/>
    <col min="55" max="55" width="12.28125" style="182" customWidth="1"/>
    <col min="56" max="56" width="16.140625" style="182" bestFit="1" customWidth="1"/>
    <col min="57" max="63" width="9.140625" style="182" customWidth="1"/>
    <col min="64" max="16384" width="8.8515625" style="182" customWidth="1"/>
  </cols>
  <sheetData>
    <row r="1" spans="1:19" ht="27" thickBot="1">
      <c r="A1" s="162"/>
      <c r="B1" s="163"/>
      <c r="C1" s="527" t="s">
        <v>336</v>
      </c>
      <c r="D1" s="461"/>
      <c r="E1" s="461"/>
      <c r="F1" s="461"/>
      <c r="G1" s="461"/>
      <c r="H1" s="461"/>
      <c r="I1" s="461"/>
      <c r="J1" s="461"/>
      <c r="K1" s="461"/>
      <c r="L1" s="461"/>
      <c r="M1" s="461"/>
      <c r="N1" s="461"/>
      <c r="O1" s="461"/>
      <c r="P1" s="461"/>
      <c r="Q1" s="461"/>
      <c r="R1" s="461"/>
      <c r="S1" s="461"/>
    </row>
    <row r="2" spans="3:19" ht="15" customHeight="1">
      <c r="C2" s="387" t="s">
        <v>13</v>
      </c>
      <c r="D2" s="402"/>
      <c r="E2" s="402"/>
      <c r="F2" s="404"/>
      <c r="G2" s="405"/>
      <c r="H2" s="405"/>
      <c r="I2" s="405"/>
      <c r="J2" s="405"/>
      <c r="K2" s="405"/>
      <c r="L2" s="406"/>
      <c r="M2" s="20"/>
      <c r="N2" s="20"/>
      <c r="O2" s="20"/>
      <c r="R2" s="4"/>
      <c r="S2" s="4"/>
    </row>
    <row r="3" spans="3:19" ht="15" customHeight="1">
      <c r="C3" s="366" t="s">
        <v>28</v>
      </c>
      <c r="D3" s="407"/>
      <c r="E3" s="407"/>
      <c r="F3" s="409"/>
      <c r="G3" s="410"/>
      <c r="H3" s="410"/>
      <c r="I3" s="410"/>
      <c r="J3" s="410"/>
      <c r="K3" s="410"/>
      <c r="L3" s="411"/>
      <c r="M3" s="20"/>
      <c r="N3" s="20"/>
      <c r="O3" s="20"/>
      <c r="R3" s="4"/>
      <c r="S3" s="4"/>
    </row>
    <row r="4" spans="3:61" ht="15" customHeight="1">
      <c r="C4" s="366" t="s">
        <v>14</v>
      </c>
      <c r="D4" s="407"/>
      <c r="E4" s="407"/>
      <c r="F4" s="412" t="s">
        <v>62</v>
      </c>
      <c r="G4" s="413"/>
      <c r="H4" s="413"/>
      <c r="I4" s="413"/>
      <c r="J4" s="413"/>
      <c r="K4" s="413"/>
      <c r="L4" s="414"/>
      <c r="M4" s="20"/>
      <c r="N4" s="20"/>
      <c r="O4" s="15"/>
      <c r="R4" s="4"/>
      <c r="S4" s="4"/>
      <c r="AI4" s="18"/>
      <c r="AJ4" s="4"/>
      <c r="AK4" s="16" t="s">
        <v>62</v>
      </c>
      <c r="AL4" s="16" t="s">
        <v>62</v>
      </c>
      <c r="AM4" s="4"/>
      <c r="AN4" s="4"/>
      <c r="AO4" s="4"/>
      <c r="AP4" s="4"/>
      <c r="AQ4" s="4"/>
      <c r="AR4" s="4"/>
      <c r="AS4" s="4"/>
      <c r="AT4" s="4"/>
      <c r="AU4" s="4"/>
      <c r="AV4" s="4"/>
      <c r="AW4" s="4"/>
      <c r="AX4" s="4"/>
      <c r="AY4" s="4"/>
      <c r="AZ4" s="4"/>
      <c r="BA4" s="4"/>
      <c r="BB4" s="4"/>
      <c r="BC4" s="4"/>
      <c r="BD4" s="4"/>
      <c r="BE4" s="4"/>
      <c r="BF4" s="4"/>
      <c r="BG4" s="4"/>
      <c r="BH4" s="4"/>
      <c r="BI4" s="4"/>
    </row>
    <row r="5" spans="3:61" ht="15" customHeight="1">
      <c r="C5" s="366" t="s">
        <v>55</v>
      </c>
      <c r="D5" s="407"/>
      <c r="E5" s="407"/>
      <c r="F5" s="412" t="str">
        <f>VLOOKUP(F4,AK4:AL17,2,FALSE)</f>
        <v xml:space="preserve">_ _ _ _ _ _ _ _ </v>
      </c>
      <c r="G5" s="413"/>
      <c r="H5" s="413"/>
      <c r="I5" s="413"/>
      <c r="J5" s="413"/>
      <c r="K5" s="413"/>
      <c r="L5" s="414"/>
      <c r="M5" s="20"/>
      <c r="N5" s="20"/>
      <c r="O5" s="15"/>
      <c r="R5" s="4"/>
      <c r="S5" s="4"/>
      <c r="AI5" s="4"/>
      <c r="AJ5" s="4"/>
      <c r="AK5" s="17" t="s">
        <v>206</v>
      </c>
      <c r="AL5" s="182" t="s">
        <v>334</v>
      </c>
      <c r="AM5" s="4"/>
      <c r="AN5" s="4"/>
      <c r="AO5" s="4"/>
      <c r="AP5" s="4"/>
      <c r="AQ5" s="4"/>
      <c r="AR5" s="4"/>
      <c r="AS5" s="4"/>
      <c r="AT5" s="4"/>
      <c r="AU5" s="4"/>
      <c r="AV5" s="4"/>
      <c r="AW5" s="4"/>
      <c r="AX5" s="4"/>
      <c r="AY5" s="4"/>
      <c r="AZ5" s="4"/>
      <c r="BA5" s="4"/>
      <c r="BB5" s="4"/>
      <c r="BC5" s="4"/>
      <c r="BD5" s="4" t="s">
        <v>39</v>
      </c>
      <c r="BE5" s="4"/>
      <c r="BF5" s="4"/>
      <c r="BG5" s="4"/>
      <c r="BH5" s="4"/>
      <c r="BI5" s="4"/>
    </row>
    <row r="6" spans="3:61" ht="15" customHeight="1" thickBot="1">
      <c r="C6" s="366" t="s">
        <v>15</v>
      </c>
      <c r="D6" s="407"/>
      <c r="E6" s="407"/>
      <c r="F6" s="515" t="s">
        <v>62</v>
      </c>
      <c r="G6" s="516"/>
      <c r="H6" s="516"/>
      <c r="I6" s="516"/>
      <c r="J6" s="516"/>
      <c r="K6" s="516"/>
      <c r="L6" s="517"/>
      <c r="M6" s="20"/>
      <c r="N6" s="20"/>
      <c r="O6" s="15"/>
      <c r="R6" s="4"/>
      <c r="S6" s="4"/>
      <c r="AI6" s="4"/>
      <c r="AJ6" s="4"/>
      <c r="AK6" s="17" t="s">
        <v>208</v>
      </c>
      <c r="AL6" s="182" t="s">
        <v>335</v>
      </c>
      <c r="AM6" s="4"/>
      <c r="AN6" s="4"/>
      <c r="AO6" s="4"/>
      <c r="AP6" s="4"/>
      <c r="AQ6" s="4"/>
      <c r="AR6" s="4"/>
      <c r="AS6" s="4"/>
      <c r="AT6" s="17" t="s">
        <v>206</v>
      </c>
      <c r="AU6" s="4"/>
      <c r="AX6" s="119" t="s">
        <v>98</v>
      </c>
      <c r="AY6" s="120" t="s">
        <v>210</v>
      </c>
      <c r="AZ6" s="121" t="s">
        <v>56</v>
      </c>
      <c r="BA6" s="121"/>
      <c r="BB6" s="121"/>
      <c r="BC6" s="121"/>
      <c r="BD6" s="18" t="s">
        <v>54</v>
      </c>
      <c r="BE6" s="4"/>
      <c r="BF6" s="4"/>
      <c r="BG6" s="4"/>
      <c r="BH6" s="4"/>
      <c r="BI6" s="4"/>
    </row>
    <row r="7" spans="3:61" ht="15" customHeight="1" thickBot="1">
      <c r="C7" s="370" t="s">
        <v>130</v>
      </c>
      <c r="D7" s="415"/>
      <c r="E7" s="415"/>
      <c r="F7" s="518"/>
      <c r="G7" s="519"/>
      <c r="H7" s="519"/>
      <c r="I7" s="519"/>
      <c r="J7" s="519"/>
      <c r="K7" s="519"/>
      <c r="L7" s="520"/>
      <c r="M7" s="20"/>
      <c r="N7" s="20"/>
      <c r="O7" s="96"/>
      <c r="P7" s="4"/>
      <c r="Q7" s="4"/>
      <c r="R7" s="4"/>
      <c r="S7" s="4"/>
      <c r="AI7" s="4"/>
      <c r="AJ7" s="4"/>
      <c r="AK7" s="200"/>
      <c r="AL7" s="200"/>
      <c r="AM7" s="4"/>
      <c r="AN7" s="4"/>
      <c r="AO7" s="4"/>
      <c r="AP7" s="4"/>
      <c r="AQ7" s="4"/>
      <c r="AR7" s="4"/>
      <c r="AS7" s="4"/>
      <c r="AT7" s="17" t="s">
        <v>208</v>
      </c>
      <c r="AU7" s="4"/>
      <c r="AV7" s="4"/>
      <c r="AX7" s="4" t="s">
        <v>237</v>
      </c>
      <c r="AY7" s="4" t="s">
        <v>32</v>
      </c>
      <c r="AZ7" s="4" t="s">
        <v>59</v>
      </c>
      <c r="BA7" s="4"/>
      <c r="BB7" s="4"/>
      <c r="BC7" s="4"/>
      <c r="BD7" s="18" t="s">
        <v>129</v>
      </c>
      <c r="BE7" s="4"/>
      <c r="BF7" s="4"/>
      <c r="BG7" s="4"/>
      <c r="BH7" s="4"/>
      <c r="BI7" s="4"/>
    </row>
    <row r="8" spans="3:61" ht="15" customHeight="1">
      <c r="C8" s="45"/>
      <c r="D8" s="46"/>
      <c r="E8" s="46"/>
      <c r="F8" s="521"/>
      <c r="G8" s="522"/>
      <c r="H8" s="522"/>
      <c r="I8" s="522"/>
      <c r="J8" s="522"/>
      <c r="K8" s="522"/>
      <c r="L8" s="523"/>
      <c r="M8" s="20"/>
      <c r="N8" s="20"/>
      <c r="O8" s="96"/>
      <c r="P8" s="4"/>
      <c r="Q8" s="4"/>
      <c r="R8" s="4"/>
      <c r="S8" s="4"/>
      <c r="AI8" s="4"/>
      <c r="AJ8" s="4"/>
      <c r="AK8" s="200"/>
      <c r="AL8" s="200"/>
      <c r="AM8" s="4"/>
      <c r="AN8" s="4"/>
      <c r="AO8" s="4"/>
      <c r="AP8" s="4"/>
      <c r="AQ8" s="4"/>
      <c r="AR8" s="4"/>
      <c r="AS8" s="4"/>
      <c r="AT8" s="17" t="s">
        <v>211</v>
      </c>
      <c r="AU8" s="4"/>
      <c r="AV8" s="4"/>
      <c r="AX8" s="4" t="s">
        <v>236</v>
      </c>
      <c r="AY8" s="4" t="s">
        <v>234</v>
      </c>
      <c r="AZ8" s="4" t="s">
        <v>60</v>
      </c>
      <c r="BA8" s="4"/>
      <c r="BB8" s="4"/>
      <c r="BC8" s="4"/>
      <c r="BD8" s="311" t="s">
        <v>462</v>
      </c>
      <c r="BE8" s="4"/>
      <c r="BF8" s="4"/>
      <c r="BH8" s="4"/>
      <c r="BI8" s="4"/>
    </row>
    <row r="9" spans="3:61" ht="15" customHeight="1" thickBot="1">
      <c r="C9" s="45"/>
      <c r="D9" s="46"/>
      <c r="E9" s="46"/>
      <c r="F9" s="524"/>
      <c r="G9" s="525"/>
      <c r="H9" s="525"/>
      <c r="I9" s="525"/>
      <c r="J9" s="525"/>
      <c r="K9" s="525"/>
      <c r="L9" s="526"/>
      <c r="M9" s="20"/>
      <c r="N9" s="20"/>
      <c r="O9" s="96"/>
      <c r="P9" s="4"/>
      <c r="Q9" s="4"/>
      <c r="R9" s="4"/>
      <c r="S9" s="4"/>
      <c r="AI9" s="4"/>
      <c r="AJ9" s="4"/>
      <c r="AK9" s="200"/>
      <c r="AL9" s="200"/>
      <c r="AM9" s="4"/>
      <c r="AN9" s="4"/>
      <c r="AO9" s="4"/>
      <c r="AP9" s="4"/>
      <c r="AQ9" s="4"/>
      <c r="AR9" s="4"/>
      <c r="AS9" s="4"/>
      <c r="AT9" s="17"/>
      <c r="AU9" s="4"/>
      <c r="AV9" s="4"/>
      <c r="AX9" s="4" t="s">
        <v>61</v>
      </c>
      <c r="AY9" s="4" t="s">
        <v>33</v>
      </c>
      <c r="AZ9" s="4" t="s">
        <v>214</v>
      </c>
      <c r="BA9" s="4"/>
      <c r="BB9" s="4"/>
      <c r="BC9" s="4"/>
      <c r="BD9" s="311" t="s">
        <v>463</v>
      </c>
      <c r="BE9" s="4"/>
      <c r="BF9" s="4"/>
      <c r="BH9" s="4"/>
      <c r="BI9" s="4"/>
    </row>
    <row r="10" spans="3:61" ht="15" customHeight="1">
      <c r="C10" s="4"/>
      <c r="L10" s="4"/>
      <c r="M10" s="20"/>
      <c r="AI10" s="4"/>
      <c r="AJ10" s="4"/>
      <c r="AK10" s="200"/>
      <c r="AL10" s="200"/>
      <c r="AM10" s="4"/>
      <c r="AN10" s="4"/>
      <c r="AO10" s="4"/>
      <c r="AP10" s="4"/>
      <c r="AQ10" s="4"/>
      <c r="AR10" s="4"/>
      <c r="AS10" s="4"/>
      <c r="AT10" s="17"/>
      <c r="AU10" s="4"/>
      <c r="AV10" s="4"/>
      <c r="AX10" s="4" t="s">
        <v>99</v>
      </c>
      <c r="AY10" s="4" t="s">
        <v>34</v>
      </c>
      <c r="AZ10" s="4" t="s">
        <v>235</v>
      </c>
      <c r="BA10" s="4"/>
      <c r="BB10" s="4"/>
      <c r="BC10" s="4"/>
      <c r="BD10" s="311" t="s">
        <v>464</v>
      </c>
      <c r="BE10" s="4"/>
      <c r="BF10" s="4"/>
      <c r="BH10" s="4"/>
      <c r="BI10" s="4"/>
    </row>
    <row r="11" spans="1:61" ht="15" customHeight="1">
      <c r="A11" s="436" t="s">
        <v>17</v>
      </c>
      <c r="B11" s="367"/>
      <c r="C11" s="420">
        <f>'DESIGNATED HITTER JERSEYS'!$C$11:$F$11</f>
        <v>0</v>
      </c>
      <c r="D11" s="421"/>
      <c r="E11" s="421"/>
      <c r="F11" s="421"/>
      <c r="G11" s="423"/>
      <c r="I11" s="436" t="s">
        <v>27</v>
      </c>
      <c r="J11" s="367"/>
      <c r="K11" s="420">
        <f>'DESIGNATED HITTER JERSEYS'!L11</f>
        <v>0</v>
      </c>
      <c r="L11" s="421"/>
      <c r="M11" s="421"/>
      <c r="N11" s="421"/>
      <c r="O11" s="423"/>
      <c r="AI11" s="4"/>
      <c r="AJ11" s="4"/>
      <c r="AK11" s="200"/>
      <c r="AL11" s="200"/>
      <c r="AM11" s="4"/>
      <c r="AN11" s="4"/>
      <c r="AO11" s="4"/>
      <c r="AP11" s="4"/>
      <c r="AQ11" s="4"/>
      <c r="AR11" s="4"/>
      <c r="AS11" s="4"/>
      <c r="AT11" s="17"/>
      <c r="AU11" s="4"/>
      <c r="AV11" s="4"/>
      <c r="AX11" s="4" t="s">
        <v>59</v>
      </c>
      <c r="AY11" s="4" t="s">
        <v>132</v>
      </c>
      <c r="AZ11" s="4" t="s">
        <v>58</v>
      </c>
      <c r="BA11" s="4"/>
      <c r="BB11" s="4"/>
      <c r="BC11" s="4"/>
      <c r="BD11" s="311" t="s">
        <v>467</v>
      </c>
      <c r="BE11" s="4"/>
      <c r="BF11" s="4"/>
      <c r="BH11" s="4"/>
      <c r="BI11" s="4"/>
    </row>
    <row r="12" spans="1:61" ht="15" customHeight="1">
      <c r="A12" s="451" t="s">
        <v>16</v>
      </c>
      <c r="B12" s="363"/>
      <c r="C12" s="393"/>
      <c r="D12" s="394"/>
      <c r="E12" s="394"/>
      <c r="F12" s="394"/>
      <c r="G12" s="454"/>
      <c r="I12" s="451" t="s">
        <v>26</v>
      </c>
      <c r="J12" s="363"/>
      <c r="K12" s="393">
        <f>C12</f>
        <v>0</v>
      </c>
      <c r="L12" s="394"/>
      <c r="M12" s="394"/>
      <c r="N12" s="394"/>
      <c r="O12" s="454"/>
      <c r="AI12" s="4"/>
      <c r="AJ12" s="4"/>
      <c r="AK12" s="200"/>
      <c r="AL12" s="200"/>
      <c r="AM12" s="4"/>
      <c r="AN12" s="4"/>
      <c r="AO12" s="4"/>
      <c r="AP12" s="4"/>
      <c r="AQ12" s="4"/>
      <c r="AR12" s="4"/>
      <c r="AS12" s="4"/>
      <c r="AT12" s="17"/>
      <c r="AU12" s="4"/>
      <c r="AV12" s="4"/>
      <c r="AX12" s="4"/>
      <c r="AY12" s="4"/>
      <c r="AZ12" s="4"/>
      <c r="BA12" s="4"/>
      <c r="BB12" s="4"/>
      <c r="BC12" s="4" t="s">
        <v>132</v>
      </c>
      <c r="BD12" s="311" t="s">
        <v>473</v>
      </c>
      <c r="BE12" s="4"/>
      <c r="BF12" s="4"/>
      <c r="BH12" s="4"/>
      <c r="BI12" s="4"/>
    </row>
    <row r="13" spans="1:61" ht="15" customHeight="1">
      <c r="A13" s="453"/>
      <c r="B13" s="365"/>
      <c r="C13" s="396"/>
      <c r="D13" s="397"/>
      <c r="E13" s="397"/>
      <c r="F13" s="397"/>
      <c r="G13" s="455"/>
      <c r="I13" s="453"/>
      <c r="J13" s="365"/>
      <c r="K13" s="396"/>
      <c r="L13" s="397"/>
      <c r="M13" s="397"/>
      <c r="N13" s="397"/>
      <c r="O13" s="455"/>
      <c r="AI13" s="4"/>
      <c r="AJ13" s="4"/>
      <c r="AK13" s="200"/>
      <c r="AL13" s="200"/>
      <c r="AM13" s="4"/>
      <c r="AN13" s="4"/>
      <c r="AO13" s="4"/>
      <c r="AP13" s="4"/>
      <c r="AQ13" s="4"/>
      <c r="AR13" s="4"/>
      <c r="AS13" s="4"/>
      <c r="AT13" s="17"/>
      <c r="AU13" s="4"/>
      <c r="AV13" s="4"/>
      <c r="AY13" s="4"/>
      <c r="AZ13" s="4"/>
      <c r="BA13" s="4"/>
      <c r="BB13" s="4"/>
      <c r="BC13" s="4"/>
      <c r="BD13" s="311" t="s">
        <v>474</v>
      </c>
      <c r="BE13" s="4"/>
      <c r="BF13" s="4"/>
      <c r="BH13" s="4"/>
      <c r="BI13" s="4"/>
    </row>
    <row r="14" spans="1:61" ht="15" customHeight="1">
      <c r="A14" s="436" t="s">
        <v>18</v>
      </c>
      <c r="B14" s="367"/>
      <c r="C14" s="420">
        <f>'DESIGNATED HITTER JERSEYS'!C14:F14</f>
        <v>0</v>
      </c>
      <c r="D14" s="421"/>
      <c r="E14" s="421"/>
      <c r="F14" s="421"/>
      <c r="G14" s="423"/>
      <c r="I14" s="436" t="s">
        <v>18</v>
      </c>
      <c r="J14" s="367"/>
      <c r="K14" s="420">
        <f>C14</f>
        <v>0</v>
      </c>
      <c r="L14" s="421"/>
      <c r="M14" s="421"/>
      <c r="N14" s="421"/>
      <c r="O14" s="423"/>
      <c r="AI14" s="4"/>
      <c r="AJ14" s="4"/>
      <c r="AK14" s="200"/>
      <c r="AL14" s="200"/>
      <c r="AM14" s="4"/>
      <c r="AN14" s="4"/>
      <c r="AO14" s="4"/>
      <c r="AP14" s="4"/>
      <c r="AQ14" s="4"/>
      <c r="AR14" s="4"/>
      <c r="AS14" s="4"/>
      <c r="AT14" s="17"/>
      <c r="AU14" s="4"/>
      <c r="AV14" s="4"/>
      <c r="AY14" s="4"/>
      <c r="AZ14" s="4"/>
      <c r="BA14" s="4"/>
      <c r="BB14" s="4"/>
      <c r="BC14" s="4"/>
      <c r="BD14" s="311" t="s">
        <v>465</v>
      </c>
      <c r="BE14" s="4"/>
      <c r="BF14" s="4"/>
      <c r="BH14" s="4"/>
      <c r="BI14" s="4"/>
    </row>
    <row r="15" spans="1:61" ht="15" customHeight="1">
      <c r="A15" s="451" t="s">
        <v>25</v>
      </c>
      <c r="B15" s="363"/>
      <c r="C15" s="393">
        <f>'DESIGNATED HITTER JERSEYS'!C15:G16</f>
        <v>0</v>
      </c>
      <c r="D15" s="394"/>
      <c r="E15" s="394"/>
      <c r="F15" s="394"/>
      <c r="G15" s="454"/>
      <c r="I15" s="451" t="s">
        <v>24</v>
      </c>
      <c r="J15" s="363"/>
      <c r="K15" s="393">
        <f>C15</f>
        <v>0</v>
      </c>
      <c r="L15" s="394"/>
      <c r="M15" s="394"/>
      <c r="N15" s="394"/>
      <c r="O15" s="454"/>
      <c r="AI15" s="4"/>
      <c r="AJ15" s="4"/>
      <c r="AK15" s="200"/>
      <c r="AL15" s="200"/>
      <c r="AM15" s="4"/>
      <c r="AN15" s="4"/>
      <c r="AO15" s="4"/>
      <c r="AP15" s="4"/>
      <c r="AQ15" s="4"/>
      <c r="AR15" s="4"/>
      <c r="AS15" s="4"/>
      <c r="AT15" s="17"/>
      <c r="AU15" s="4"/>
      <c r="AV15" s="4"/>
      <c r="AW15" s="4"/>
      <c r="AX15" s="4"/>
      <c r="AY15" s="4"/>
      <c r="AZ15" s="4"/>
      <c r="BA15" s="4"/>
      <c r="BB15" s="4"/>
      <c r="BC15" s="4"/>
      <c r="BD15" s="311" t="s">
        <v>476</v>
      </c>
      <c r="BE15" s="4"/>
      <c r="BF15" s="4"/>
      <c r="BH15" s="4"/>
      <c r="BI15" s="4"/>
    </row>
    <row r="16" spans="1:61" ht="15" customHeight="1">
      <c r="A16" s="452"/>
      <c r="B16" s="369"/>
      <c r="C16" s="396"/>
      <c r="D16" s="397"/>
      <c r="E16" s="397"/>
      <c r="F16" s="397"/>
      <c r="G16" s="455"/>
      <c r="I16" s="452"/>
      <c r="J16" s="369"/>
      <c r="K16" s="396"/>
      <c r="L16" s="397"/>
      <c r="M16" s="397"/>
      <c r="N16" s="397"/>
      <c r="O16" s="455"/>
      <c r="AI16" s="4"/>
      <c r="AJ16" s="4"/>
      <c r="AK16" s="200"/>
      <c r="AL16" s="200"/>
      <c r="AM16" s="4"/>
      <c r="AN16" s="4"/>
      <c r="AO16" s="4"/>
      <c r="AP16" s="4"/>
      <c r="AQ16" s="4"/>
      <c r="AR16" s="4"/>
      <c r="AS16" s="4"/>
      <c r="AT16" s="17"/>
      <c r="AU16" s="4"/>
      <c r="AV16" s="4"/>
      <c r="AW16" s="4"/>
      <c r="AX16" s="4"/>
      <c r="AY16" s="4"/>
      <c r="AZ16" s="4"/>
      <c r="BA16" s="4"/>
      <c r="BB16" s="4"/>
      <c r="BC16" s="4"/>
      <c r="BD16" s="311" t="s">
        <v>468</v>
      </c>
      <c r="BE16" s="4"/>
      <c r="BF16" s="4"/>
      <c r="BH16" s="4"/>
      <c r="BI16" s="4"/>
    </row>
    <row r="17" spans="1:61" ht="15" customHeight="1">
      <c r="A17" s="452"/>
      <c r="B17" s="369"/>
      <c r="C17" s="375" t="s">
        <v>21</v>
      </c>
      <c r="D17" s="376"/>
      <c r="E17" s="201" t="s">
        <v>22</v>
      </c>
      <c r="F17" s="375" t="s">
        <v>23</v>
      </c>
      <c r="G17" s="376"/>
      <c r="I17" s="452"/>
      <c r="J17" s="369"/>
      <c r="K17" s="375" t="s">
        <v>21</v>
      </c>
      <c r="L17" s="376"/>
      <c r="M17" s="201" t="s">
        <v>22</v>
      </c>
      <c r="N17" s="375" t="s">
        <v>23</v>
      </c>
      <c r="O17" s="376"/>
      <c r="AI17" s="4"/>
      <c r="AJ17" s="4"/>
      <c r="AK17" s="200"/>
      <c r="AL17" s="200"/>
      <c r="AM17" s="4"/>
      <c r="AN17" s="4"/>
      <c r="AO17" s="4"/>
      <c r="AP17" s="4"/>
      <c r="AQ17" s="4"/>
      <c r="AR17" s="4"/>
      <c r="AS17" s="4"/>
      <c r="AT17" s="122"/>
      <c r="AU17" s="4"/>
      <c r="AV17" s="4"/>
      <c r="AW17" s="4"/>
      <c r="AX17" s="4"/>
      <c r="AY17" s="4"/>
      <c r="AZ17" s="4"/>
      <c r="BA17" s="4"/>
      <c r="BB17" s="4"/>
      <c r="BC17" s="4"/>
      <c r="BD17" s="311" t="s">
        <v>470</v>
      </c>
      <c r="BE17" s="4"/>
      <c r="BF17" s="4"/>
      <c r="BH17" s="4"/>
      <c r="BI17" s="4"/>
    </row>
    <row r="18" spans="1:61" ht="15" customHeight="1">
      <c r="A18" s="453"/>
      <c r="B18" s="365"/>
      <c r="C18" s="420">
        <f>'DESIGNATED HITTER JERSEYS'!C18:D18</f>
        <v>0</v>
      </c>
      <c r="D18" s="423"/>
      <c r="E18" s="202">
        <f>'DESIGNATED HITTER JERSEYS'!E18</f>
        <v>0</v>
      </c>
      <c r="F18" s="456">
        <f>'DESIGNATED HITTER JERSEYS'!F18:G18</f>
        <v>0</v>
      </c>
      <c r="G18" s="457"/>
      <c r="I18" s="453"/>
      <c r="J18" s="365"/>
      <c r="K18" s="420">
        <f>C18</f>
        <v>0</v>
      </c>
      <c r="L18" s="423"/>
      <c r="M18" s="202">
        <f>E18</f>
        <v>0</v>
      </c>
      <c r="N18" s="458">
        <f>F18</f>
        <v>0</v>
      </c>
      <c r="O18" s="459"/>
      <c r="AI18" s="4"/>
      <c r="AJ18" s="4"/>
      <c r="AK18" s="21"/>
      <c r="AL18" s="21"/>
      <c r="AM18" s="4"/>
      <c r="AN18" s="4"/>
      <c r="AO18" s="4"/>
      <c r="AP18" s="4"/>
      <c r="AQ18" s="4"/>
      <c r="AR18" s="4"/>
      <c r="AS18" s="4"/>
      <c r="AT18" s="17"/>
      <c r="AU18" s="4"/>
      <c r="AV18" s="4"/>
      <c r="AW18" s="4"/>
      <c r="AX18" s="4"/>
      <c r="AY18" s="4"/>
      <c r="AZ18" s="4"/>
      <c r="BA18" s="4"/>
      <c r="BB18" s="4"/>
      <c r="BC18" s="4"/>
      <c r="BD18" s="311" t="s">
        <v>472</v>
      </c>
      <c r="BE18" s="4"/>
      <c r="BF18" s="4"/>
      <c r="BH18" s="4"/>
      <c r="BI18" s="4"/>
    </row>
    <row r="19" spans="1:61" ht="15" customHeight="1">
      <c r="A19" s="436" t="s">
        <v>20</v>
      </c>
      <c r="B19" s="367"/>
      <c r="C19" s="437">
        <f>'DESIGNATED HITTER JERSEYS'!C19:G19</f>
        <v>0</v>
      </c>
      <c r="D19" s="438"/>
      <c r="E19" s="438"/>
      <c r="F19" s="438"/>
      <c r="G19" s="439"/>
      <c r="I19" s="436" t="s">
        <v>19</v>
      </c>
      <c r="J19" s="367"/>
      <c r="K19" s="437">
        <f>C19</f>
        <v>0</v>
      </c>
      <c r="L19" s="438"/>
      <c r="M19" s="438"/>
      <c r="N19" s="438"/>
      <c r="O19" s="439"/>
      <c r="Q19" s="4"/>
      <c r="R19" s="4"/>
      <c r="S19" s="4"/>
      <c r="AI19" s="4"/>
      <c r="AJ19" s="4"/>
      <c r="AK19" s="21"/>
      <c r="AL19" s="21"/>
      <c r="AM19" s="4"/>
      <c r="AN19" s="4"/>
      <c r="AO19" s="4"/>
      <c r="AP19" s="4"/>
      <c r="AQ19" s="4"/>
      <c r="AR19" s="4"/>
      <c r="AS19" s="4"/>
      <c r="AU19" s="4"/>
      <c r="AV19" s="4"/>
      <c r="AW19" s="4"/>
      <c r="AX19" s="4"/>
      <c r="AY19" s="4"/>
      <c r="AZ19" s="4"/>
      <c r="BA19" s="4"/>
      <c r="BB19" s="4"/>
      <c r="BC19" s="4"/>
      <c r="BD19" s="311" t="s">
        <v>471</v>
      </c>
      <c r="BE19" s="4"/>
      <c r="BF19" s="4"/>
      <c r="BH19" s="4"/>
      <c r="BI19" s="4"/>
    </row>
    <row r="20" spans="3:61" ht="15" customHeight="1">
      <c r="C20" s="4"/>
      <c r="D20" s="4"/>
      <c r="E20" s="4"/>
      <c r="F20" s="4"/>
      <c r="G20" s="4"/>
      <c r="H20" s="4"/>
      <c r="I20" s="4"/>
      <c r="J20" s="4"/>
      <c r="K20" s="22"/>
      <c r="L20" s="4"/>
      <c r="M20" s="4"/>
      <c r="N20" s="4"/>
      <c r="O20" s="4"/>
      <c r="P20" s="4"/>
      <c r="Q20" s="4"/>
      <c r="R20" s="4"/>
      <c r="S20" s="4"/>
      <c r="AJ20" s="4"/>
      <c r="AK20" s="21"/>
      <c r="AL20" s="21"/>
      <c r="AM20" s="4"/>
      <c r="AN20" s="4"/>
      <c r="AO20" s="4"/>
      <c r="AP20" s="4"/>
      <c r="AQ20" s="4"/>
      <c r="AR20" s="4"/>
      <c r="AS20" s="4"/>
      <c r="AT20" s="33"/>
      <c r="AU20" s="4"/>
      <c r="AV20" s="4"/>
      <c r="AW20" s="4"/>
      <c r="AX20" s="4"/>
      <c r="AY20" s="4"/>
      <c r="AZ20" s="4"/>
      <c r="BA20" s="4"/>
      <c r="BB20" s="4"/>
      <c r="BC20" s="4"/>
      <c r="BD20" s="311" t="s">
        <v>466</v>
      </c>
      <c r="BE20" s="4"/>
      <c r="BF20" s="4"/>
      <c r="BH20" s="4"/>
      <c r="BI20" s="4"/>
    </row>
    <row r="21" spans="1:61" ht="15" customHeight="1" thickBot="1">
      <c r="A21" s="441" t="s">
        <v>14</v>
      </c>
      <c r="B21" s="441"/>
      <c r="C21" s="441"/>
      <c r="D21" s="441" t="str">
        <f>F4</f>
        <v xml:space="preserve">_ _ _ _ _ _ _ _ </v>
      </c>
      <c r="E21" s="441"/>
      <c r="F21" s="441"/>
      <c r="G21" s="441"/>
      <c r="H21" s="441"/>
      <c r="I21" s="22"/>
      <c r="J21" s="4"/>
      <c r="K21" s="4"/>
      <c r="L21" s="4"/>
      <c r="M21" s="4"/>
      <c r="N21" s="4"/>
      <c r="O21" s="4"/>
      <c r="P21" s="4"/>
      <c r="Q21" s="4"/>
      <c r="R21" s="4"/>
      <c r="S21" s="4"/>
      <c r="T21" s="4"/>
      <c r="U21" s="4"/>
      <c r="V21" s="4"/>
      <c r="W21" s="4"/>
      <c r="X21" s="4"/>
      <c r="Y21" s="4"/>
      <c r="Z21" s="4"/>
      <c r="AJ21" s="4"/>
      <c r="AK21" s="21"/>
      <c r="AL21" s="21"/>
      <c r="AM21" s="4"/>
      <c r="AN21" s="4"/>
      <c r="AO21" s="4"/>
      <c r="AP21" s="4"/>
      <c r="AQ21" s="4"/>
      <c r="AR21" s="4"/>
      <c r="AS21" s="4"/>
      <c r="AT21" s="33"/>
      <c r="AU21" s="4"/>
      <c r="AV21" s="4"/>
      <c r="AW21" s="4"/>
      <c r="AX21" s="4"/>
      <c r="AY21" s="4"/>
      <c r="AZ21" s="4"/>
      <c r="BA21" s="4"/>
      <c r="BB21" s="4"/>
      <c r="BC21" s="4"/>
      <c r="BD21" s="311" t="s">
        <v>475</v>
      </c>
      <c r="BE21" s="4"/>
      <c r="BF21" s="4"/>
      <c r="BH21" s="4"/>
      <c r="BI21" s="4"/>
    </row>
    <row r="22" spans="1:61" ht="15" customHeight="1">
      <c r="A22" s="641" t="s">
        <v>30</v>
      </c>
      <c r="B22" s="642"/>
      <c r="C22" s="642"/>
      <c r="D22" s="642"/>
      <c r="E22" s="642"/>
      <c r="F22" s="642"/>
      <c r="G22" s="642"/>
      <c r="H22" s="642"/>
      <c r="I22" s="642"/>
      <c r="J22" s="642"/>
      <c r="K22" s="642"/>
      <c r="L22" s="642"/>
      <c r="M22" s="643"/>
      <c r="N22" s="4"/>
      <c r="O22" s="4"/>
      <c r="P22" s="4"/>
      <c r="Q22" s="4"/>
      <c r="R22" s="4"/>
      <c r="S22" s="4"/>
      <c r="T22" s="4"/>
      <c r="U22" s="4"/>
      <c r="V22" s="4"/>
      <c r="W22" s="4"/>
      <c r="X22" s="4"/>
      <c r="Y22" s="4"/>
      <c r="Z22" s="4"/>
      <c r="AI22" s="4"/>
      <c r="AJ22" s="4"/>
      <c r="AK22" s="21"/>
      <c r="AL22" s="21"/>
      <c r="AM22" s="4"/>
      <c r="AN22" s="4"/>
      <c r="AO22" s="4"/>
      <c r="AP22" s="4"/>
      <c r="AQ22" s="4"/>
      <c r="AR22" s="4"/>
      <c r="AS22" s="4"/>
      <c r="AT22" s="33"/>
      <c r="AU22" s="4"/>
      <c r="AV22" s="4"/>
      <c r="AW22" s="4"/>
      <c r="AX22" s="4"/>
      <c r="AY22" s="4"/>
      <c r="AZ22" s="4"/>
      <c r="BA22" s="4"/>
      <c r="BB22" s="4"/>
      <c r="BC22" s="4"/>
      <c r="BD22" s="311" t="s">
        <v>477</v>
      </c>
      <c r="BE22" s="4"/>
      <c r="BF22" s="4"/>
      <c r="BH22" s="4"/>
      <c r="BI22" s="4"/>
    </row>
    <row r="23" spans="1:61" s="5" customFormat="1" ht="15" customHeight="1">
      <c r="A23" s="304" t="s">
        <v>215</v>
      </c>
      <c r="B23" s="652" t="s">
        <v>216</v>
      </c>
      <c r="C23" s="652"/>
      <c r="D23" s="648" t="s">
        <v>134</v>
      </c>
      <c r="E23" s="648"/>
      <c r="F23" s="648" t="s">
        <v>137</v>
      </c>
      <c r="G23" s="648"/>
      <c r="H23" s="648" t="s">
        <v>140</v>
      </c>
      <c r="I23" s="648"/>
      <c r="J23" s="648" t="s">
        <v>143</v>
      </c>
      <c r="K23" s="648"/>
      <c r="L23" s="648" t="s">
        <v>146</v>
      </c>
      <c r="M23" s="649"/>
      <c r="N23" s="4"/>
      <c r="O23" s="4"/>
      <c r="P23" s="127"/>
      <c r="Q23" s="127"/>
      <c r="R23" s="127"/>
      <c r="S23" s="127"/>
      <c r="T23" s="127"/>
      <c r="U23" s="127"/>
      <c r="V23" s="127"/>
      <c r="AI23" s="4"/>
      <c r="AJ23" s="4"/>
      <c r="AK23" s="21"/>
      <c r="AL23" s="21"/>
      <c r="AM23" s="4"/>
      <c r="AN23" s="4"/>
      <c r="AO23" s="4"/>
      <c r="AP23" s="4"/>
      <c r="AQ23" s="4"/>
      <c r="AR23" s="4"/>
      <c r="AS23" s="4"/>
      <c r="AT23" s="33"/>
      <c r="AU23" s="4"/>
      <c r="AV23" s="4"/>
      <c r="AW23" s="4"/>
      <c r="AX23" s="4"/>
      <c r="AY23" s="4"/>
      <c r="AZ23" s="4"/>
      <c r="BA23" s="4"/>
      <c r="BB23" s="4"/>
      <c r="BC23" s="4"/>
      <c r="BD23" s="311" t="s">
        <v>479</v>
      </c>
      <c r="BE23" s="4"/>
      <c r="BF23" s="4"/>
      <c r="BG23" s="182"/>
      <c r="BH23" s="4"/>
      <c r="BI23" s="4"/>
    </row>
    <row r="24" spans="1:61" s="5" customFormat="1" ht="15" customHeight="1">
      <c r="A24" s="296">
        <f>SUM(D24:M24)</f>
        <v>0</v>
      </c>
      <c r="B24" s="432" t="str">
        <f>IF($F$4="_ _ _ _ _ _ _ _ "," ",IF(RIGHT($D$21,2)="KL",AX7,IF(RIGHT($D$21,2)="L)",AY7,AZ7)))</f>
        <v xml:space="preserve"> </v>
      </c>
      <c r="C24" s="432"/>
      <c r="D24" s="650"/>
      <c r="E24" s="650"/>
      <c r="F24" s="650"/>
      <c r="G24" s="650"/>
      <c r="H24" s="650"/>
      <c r="I24" s="650"/>
      <c r="J24" s="650"/>
      <c r="K24" s="650"/>
      <c r="L24" s="650"/>
      <c r="M24" s="651"/>
      <c r="N24" s="4"/>
      <c r="O24" s="4"/>
      <c r="P24" s="131"/>
      <c r="Q24" s="131"/>
      <c r="R24" s="131"/>
      <c r="S24" s="131"/>
      <c r="T24" s="131"/>
      <c r="U24" s="131"/>
      <c r="V24" s="131"/>
      <c r="AI24" s="4"/>
      <c r="AJ24" s="4"/>
      <c r="AK24" s="21"/>
      <c r="AL24" s="21"/>
      <c r="AM24" s="4"/>
      <c r="AN24" s="4"/>
      <c r="AO24" s="4"/>
      <c r="AP24" s="4"/>
      <c r="AQ24" s="4"/>
      <c r="AR24" s="4"/>
      <c r="AS24" s="4"/>
      <c r="AT24" s="33"/>
      <c r="AU24" s="4"/>
      <c r="AV24" s="4"/>
      <c r="AW24" s="4"/>
      <c r="AX24" s="4"/>
      <c r="AY24" s="4"/>
      <c r="AZ24" s="4"/>
      <c r="BA24" s="4"/>
      <c r="BB24" s="4"/>
      <c r="BC24" s="4"/>
      <c r="BD24" s="200"/>
      <c r="BE24" s="4"/>
      <c r="BF24" s="4"/>
      <c r="BG24" s="182"/>
      <c r="BH24" s="4"/>
      <c r="BI24" s="4"/>
    </row>
    <row r="25" spans="1:61" s="5" customFormat="1" ht="15" customHeight="1">
      <c r="A25" s="296">
        <f aca="true" t="shared" si="0" ref="A25:A28">SUM(D25:M25)</f>
        <v>0</v>
      </c>
      <c r="B25" s="432" t="str">
        <f>IF($F$4="_ _ _ _ _ _ _ _ "," ",IF(RIGHT($D$21,2)="L)",AY8,IF(RIGHT($D$21,2)="KL",AX8,AZ8)))</f>
        <v xml:space="preserve"> </v>
      </c>
      <c r="C25" s="432"/>
      <c r="D25" s="650"/>
      <c r="E25" s="650"/>
      <c r="F25" s="650"/>
      <c r="G25" s="650"/>
      <c r="H25" s="650"/>
      <c r="I25" s="650"/>
      <c r="J25" s="650"/>
      <c r="K25" s="650"/>
      <c r="L25" s="650"/>
      <c r="M25" s="651"/>
      <c r="N25" s="4"/>
      <c r="O25" s="4"/>
      <c r="P25" s="131"/>
      <c r="Q25" s="131"/>
      <c r="R25" s="131"/>
      <c r="S25" s="131"/>
      <c r="T25" s="131"/>
      <c r="U25" s="131"/>
      <c r="V25" s="131"/>
      <c r="AI25" s="4"/>
      <c r="AJ25" s="4"/>
      <c r="AK25" s="21"/>
      <c r="AL25" s="21"/>
      <c r="AM25" s="4"/>
      <c r="AN25" s="4"/>
      <c r="AO25" s="4"/>
      <c r="AP25" s="4"/>
      <c r="AQ25" s="4"/>
      <c r="AR25" s="4"/>
      <c r="AS25" s="4"/>
      <c r="AT25" s="33"/>
      <c r="AU25" s="4"/>
      <c r="AV25" s="4"/>
      <c r="AW25" s="4"/>
      <c r="AX25" s="4"/>
      <c r="AY25" s="4"/>
      <c r="AZ25" s="4"/>
      <c r="BA25" s="4"/>
      <c r="BB25" s="4"/>
      <c r="BC25" s="4"/>
      <c r="BD25" s="200"/>
      <c r="BE25" s="4"/>
      <c r="BF25" s="4"/>
      <c r="BG25" s="182"/>
      <c r="BH25" s="4"/>
      <c r="BI25" s="4"/>
    </row>
    <row r="26" spans="1:61" s="5" customFormat="1" ht="15" customHeight="1">
      <c r="A26" s="296">
        <f t="shared" si="0"/>
        <v>0</v>
      </c>
      <c r="B26" s="432" t="str">
        <f aca="true" t="shared" si="1" ref="B26:B28">IF($F$4="_ _ _ _ _ _ _ _ "," ",IF(RIGHT($D$21,2)="L)",AY9,IF(RIGHT($D$21,2)="KL",AX9,AZ9)))</f>
        <v xml:space="preserve"> </v>
      </c>
      <c r="C26" s="432"/>
      <c r="D26" s="650"/>
      <c r="E26" s="650"/>
      <c r="F26" s="650"/>
      <c r="G26" s="650"/>
      <c r="H26" s="650"/>
      <c r="I26" s="650"/>
      <c r="J26" s="650"/>
      <c r="K26" s="650"/>
      <c r="L26" s="650"/>
      <c r="M26" s="651"/>
      <c r="N26" s="4"/>
      <c r="O26" s="4"/>
      <c r="P26" s="131"/>
      <c r="Q26" s="131"/>
      <c r="R26" s="131"/>
      <c r="S26" s="131"/>
      <c r="T26" s="131"/>
      <c r="U26" s="131"/>
      <c r="V26" s="131"/>
      <c r="AI26" s="4"/>
      <c r="AJ26" s="4"/>
      <c r="AK26" s="21"/>
      <c r="AL26" s="21"/>
      <c r="AM26" s="4"/>
      <c r="AN26" s="4"/>
      <c r="AO26" s="4"/>
      <c r="AP26" s="4"/>
      <c r="AQ26" s="4"/>
      <c r="AR26" s="4"/>
      <c r="AS26" s="4"/>
      <c r="AT26" s="33"/>
      <c r="AU26" s="4"/>
      <c r="AV26" s="4"/>
      <c r="AW26" s="4"/>
      <c r="AX26" s="4"/>
      <c r="AY26" s="4"/>
      <c r="AZ26" s="4"/>
      <c r="BA26" s="4"/>
      <c r="BB26" s="4"/>
      <c r="BC26" s="4"/>
      <c r="BD26" s="200"/>
      <c r="BE26" s="4"/>
      <c r="BF26" s="4"/>
      <c r="BG26" s="182"/>
      <c r="BH26" s="4"/>
      <c r="BI26" s="4"/>
    </row>
    <row r="27" spans="1:61" s="5" customFormat="1" ht="15" customHeight="1">
      <c r="A27" s="296">
        <f t="shared" si="0"/>
        <v>0</v>
      </c>
      <c r="B27" s="432" t="str">
        <f t="shared" si="1"/>
        <v xml:space="preserve"> </v>
      </c>
      <c r="C27" s="432"/>
      <c r="D27" s="650"/>
      <c r="E27" s="650"/>
      <c r="F27" s="650"/>
      <c r="G27" s="650"/>
      <c r="H27" s="650"/>
      <c r="I27" s="650"/>
      <c r="J27" s="650"/>
      <c r="K27" s="650"/>
      <c r="L27" s="650"/>
      <c r="M27" s="651"/>
      <c r="N27" s="4"/>
      <c r="O27" s="4"/>
      <c r="P27" s="131"/>
      <c r="Q27" s="131"/>
      <c r="R27" s="131"/>
      <c r="S27" s="131"/>
      <c r="T27" s="131"/>
      <c r="U27" s="131"/>
      <c r="V27" s="131"/>
      <c r="AI27" s="4"/>
      <c r="AJ27" s="4"/>
      <c r="AK27" s="21"/>
      <c r="AL27" s="21"/>
      <c r="AM27" s="4"/>
      <c r="AN27" s="4"/>
      <c r="AO27" s="4"/>
      <c r="AP27" s="4"/>
      <c r="AQ27" s="4"/>
      <c r="AR27" s="4"/>
      <c r="AS27" s="4"/>
      <c r="AT27" s="33"/>
      <c r="AU27" s="4"/>
      <c r="AV27" s="4"/>
      <c r="AW27" s="4"/>
      <c r="AX27" s="4"/>
      <c r="AY27" s="4"/>
      <c r="AZ27" s="4"/>
      <c r="BA27" s="4"/>
      <c r="BB27" s="4"/>
      <c r="BC27" s="4"/>
      <c r="BD27" s="200"/>
      <c r="BE27" s="4"/>
      <c r="BF27" s="4"/>
      <c r="BG27" s="182"/>
      <c r="BH27" s="4"/>
      <c r="BI27" s="4"/>
    </row>
    <row r="28" spans="1:61" s="5" customFormat="1" ht="15" customHeight="1" thickBot="1">
      <c r="A28" s="297">
        <f t="shared" si="0"/>
        <v>0</v>
      </c>
      <c r="B28" s="433" t="str">
        <f t="shared" si="1"/>
        <v xml:space="preserve"> </v>
      </c>
      <c r="C28" s="433"/>
      <c r="D28" s="639"/>
      <c r="E28" s="639"/>
      <c r="F28" s="639"/>
      <c r="G28" s="639"/>
      <c r="H28" s="639"/>
      <c r="I28" s="639"/>
      <c r="J28" s="639"/>
      <c r="K28" s="639"/>
      <c r="L28" s="639"/>
      <c r="M28" s="640"/>
      <c r="N28" s="4"/>
      <c r="O28" s="4"/>
      <c r="P28" s="131"/>
      <c r="Q28" s="131"/>
      <c r="R28" s="131"/>
      <c r="S28" s="131"/>
      <c r="T28" s="131"/>
      <c r="U28" s="131"/>
      <c r="V28" s="131"/>
      <c r="AI28" s="4"/>
      <c r="AJ28" s="4"/>
      <c r="AK28" s="21"/>
      <c r="AL28" s="21"/>
      <c r="AM28" s="4"/>
      <c r="AN28" s="4"/>
      <c r="AO28" s="4"/>
      <c r="AP28" s="4"/>
      <c r="AQ28" s="4"/>
      <c r="AR28" s="4"/>
      <c r="AS28" s="4"/>
      <c r="AT28" s="33"/>
      <c r="AU28" s="4"/>
      <c r="AV28" s="4"/>
      <c r="AW28" s="4"/>
      <c r="AX28" s="4"/>
      <c r="AY28" s="4"/>
      <c r="AZ28" s="4"/>
      <c r="BA28" s="4"/>
      <c r="BB28" s="4"/>
      <c r="BC28" s="4"/>
      <c r="BD28" s="200"/>
      <c r="BE28" s="4"/>
      <c r="BF28" s="4"/>
      <c r="BG28" s="182"/>
      <c r="BH28" s="4"/>
      <c r="BI28" s="4"/>
    </row>
    <row r="29" spans="12:61" ht="15" customHeight="1">
      <c r="L29" s="4"/>
      <c r="M29" s="131"/>
      <c r="N29" s="4"/>
      <c r="O29" s="4"/>
      <c r="P29" s="131"/>
      <c r="Q29" s="131"/>
      <c r="R29" s="131"/>
      <c r="S29" s="131"/>
      <c r="T29" s="131"/>
      <c r="U29" s="131"/>
      <c r="V29" s="131"/>
      <c r="AI29" s="4"/>
      <c r="AJ29" s="4"/>
      <c r="AK29" s="21"/>
      <c r="AL29" s="21"/>
      <c r="AM29" s="4"/>
      <c r="AN29" s="4"/>
      <c r="AO29" s="4"/>
      <c r="AP29" s="4"/>
      <c r="AQ29" s="4"/>
      <c r="AR29" s="4"/>
      <c r="AS29" s="4"/>
      <c r="AT29" s="33"/>
      <c r="AU29" s="4"/>
      <c r="AV29" s="4"/>
      <c r="AW29" s="4"/>
      <c r="AX29" s="4"/>
      <c r="AY29" s="4"/>
      <c r="AZ29" s="4"/>
      <c r="BA29" s="4"/>
      <c r="BB29" s="4"/>
      <c r="BC29" s="4"/>
      <c r="BD29" s="200"/>
      <c r="BE29" s="4"/>
      <c r="BF29" s="4"/>
      <c r="BH29" s="4"/>
      <c r="BI29" s="4"/>
    </row>
    <row r="30" spans="1:61" ht="15" customHeight="1" thickBot="1">
      <c r="A30" s="203"/>
      <c r="B30" s="509"/>
      <c r="C30" s="509"/>
      <c r="D30" s="131"/>
      <c r="E30" s="131"/>
      <c r="F30" s="131"/>
      <c r="G30" s="131"/>
      <c r="H30" s="131"/>
      <c r="I30" s="131"/>
      <c r="J30" s="131"/>
      <c r="K30" s="131"/>
      <c r="L30" s="4"/>
      <c r="M30" s="131"/>
      <c r="N30" s="131"/>
      <c r="O30" s="131"/>
      <c r="P30" s="131"/>
      <c r="Q30" s="131"/>
      <c r="R30" s="131"/>
      <c r="S30" s="131"/>
      <c r="T30" s="131"/>
      <c r="U30" s="131"/>
      <c r="V30" s="131"/>
      <c r="AI30" s="4"/>
      <c r="AJ30" s="4"/>
      <c r="AK30" s="21"/>
      <c r="AL30" s="21"/>
      <c r="AM30" s="4"/>
      <c r="AN30" s="4"/>
      <c r="AO30" s="4"/>
      <c r="AP30" s="4"/>
      <c r="AQ30" s="4"/>
      <c r="AR30" s="4"/>
      <c r="AS30" s="4"/>
      <c r="AT30" s="33"/>
      <c r="AU30" s="4"/>
      <c r="AV30" s="4"/>
      <c r="AW30" s="4"/>
      <c r="AX30" s="4"/>
      <c r="AY30" s="4"/>
      <c r="AZ30" s="4"/>
      <c r="BA30" s="4"/>
      <c r="BB30" s="4"/>
      <c r="BC30" s="4"/>
      <c r="BD30" s="200"/>
      <c r="BE30" s="4"/>
      <c r="BF30" s="4"/>
      <c r="BH30" s="4"/>
      <c r="BI30" s="4"/>
    </row>
    <row r="31" spans="1:61" ht="15" customHeight="1">
      <c r="A31" s="503">
        <f>SUM(A24:A28)</f>
        <v>0</v>
      </c>
      <c r="B31" s="505" t="s">
        <v>5</v>
      </c>
      <c r="C31" s="506"/>
      <c r="D31" s="644">
        <f>SUM(D24:E28)</f>
        <v>0</v>
      </c>
      <c r="E31" s="645"/>
      <c r="F31" s="644">
        <f>SUM(F24:G28)</f>
        <v>0</v>
      </c>
      <c r="G31" s="645"/>
      <c r="H31" s="644">
        <f>SUM(H24:I28)</f>
        <v>0</v>
      </c>
      <c r="I31" s="645"/>
      <c r="J31" s="644">
        <f>SUM(J24:K28)</f>
        <v>0</v>
      </c>
      <c r="K31" s="645"/>
      <c r="L31" s="644">
        <f>SUM(L24:M28)</f>
        <v>0</v>
      </c>
      <c r="M31" s="645"/>
      <c r="N31" s="131"/>
      <c r="O31" s="131"/>
      <c r="P31" s="131"/>
      <c r="Q31" s="131"/>
      <c r="R31" s="131"/>
      <c r="S31" s="131"/>
      <c r="T31" s="131"/>
      <c r="U31" s="131"/>
      <c r="V31" s="131"/>
      <c r="AI31" s="4"/>
      <c r="AJ31" s="4"/>
      <c r="AK31" s="21"/>
      <c r="AL31" s="21"/>
      <c r="AM31" s="4"/>
      <c r="AN31" s="4"/>
      <c r="AO31" s="4"/>
      <c r="AP31" s="4"/>
      <c r="AQ31" s="4"/>
      <c r="AR31" s="4"/>
      <c r="AS31" s="4"/>
      <c r="AT31" s="33"/>
      <c r="AU31" s="4"/>
      <c r="AV31" s="4"/>
      <c r="AW31" s="4"/>
      <c r="AX31" s="4"/>
      <c r="AY31" s="4"/>
      <c r="AZ31" s="4"/>
      <c r="BA31" s="4"/>
      <c r="BB31" s="4"/>
      <c r="BC31" s="4"/>
      <c r="BD31" s="200"/>
      <c r="BE31" s="4"/>
      <c r="BF31" s="4"/>
      <c r="BH31" s="4"/>
      <c r="BI31" s="4"/>
    </row>
    <row r="32" spans="1:61" ht="15" customHeight="1" thickBot="1">
      <c r="A32" s="504"/>
      <c r="B32" s="507"/>
      <c r="C32" s="508"/>
      <c r="D32" s="646"/>
      <c r="E32" s="647"/>
      <c r="F32" s="646"/>
      <c r="G32" s="647"/>
      <c r="H32" s="646"/>
      <c r="I32" s="647"/>
      <c r="J32" s="646"/>
      <c r="K32" s="647"/>
      <c r="L32" s="646"/>
      <c r="M32" s="647"/>
      <c r="N32" s="131"/>
      <c r="O32" s="131"/>
      <c r="P32" s="131"/>
      <c r="Q32" s="131"/>
      <c r="R32" s="131"/>
      <c r="S32" s="131"/>
      <c r="T32" s="131"/>
      <c r="U32" s="131"/>
      <c r="V32" s="131"/>
      <c r="AI32" s="4"/>
      <c r="AJ32" s="4"/>
      <c r="AK32" s="21"/>
      <c r="AL32" s="21"/>
      <c r="AM32" s="4"/>
      <c r="AN32" s="4"/>
      <c r="AO32" s="4"/>
      <c r="AP32" s="4"/>
      <c r="AQ32" s="4"/>
      <c r="AR32" s="4"/>
      <c r="AS32" s="4"/>
      <c r="AT32" s="33"/>
      <c r="AU32" s="4"/>
      <c r="AV32" s="4"/>
      <c r="AW32" s="4"/>
      <c r="AX32" s="4"/>
      <c r="AY32" s="4"/>
      <c r="AZ32" s="4"/>
      <c r="BA32" s="4"/>
      <c r="BB32" s="4"/>
      <c r="BC32" s="4"/>
      <c r="BD32" s="200"/>
      <c r="BE32" s="4"/>
      <c r="BF32" s="4"/>
      <c r="BH32" s="4"/>
      <c r="BI32" s="4"/>
    </row>
    <row r="33" spans="1:61" ht="15" customHeight="1">
      <c r="A33" s="94"/>
      <c r="B33" s="94"/>
      <c r="C33" s="95"/>
      <c r="D33" s="95"/>
      <c r="E33" s="95"/>
      <c r="F33" s="95"/>
      <c r="G33" s="95"/>
      <c r="H33" s="40"/>
      <c r="I33" s="40"/>
      <c r="J33" s="40"/>
      <c r="K33" s="40"/>
      <c r="L33" s="4"/>
      <c r="M33" s="4"/>
      <c r="N33" s="4"/>
      <c r="O33" s="4"/>
      <c r="P33" s="4"/>
      <c r="Q33" s="4"/>
      <c r="R33" s="4"/>
      <c r="S33" s="4"/>
      <c r="T33" s="4"/>
      <c r="U33" s="4"/>
      <c r="V33" s="4"/>
      <c r="W33" s="4"/>
      <c r="X33" s="4"/>
      <c r="Y33" s="4"/>
      <c r="Z33" s="4"/>
      <c r="AI33" s="4"/>
      <c r="AJ33" s="4"/>
      <c r="AK33" s="21"/>
      <c r="AL33" s="21"/>
      <c r="AM33" s="4"/>
      <c r="AN33" s="4"/>
      <c r="AO33" s="4"/>
      <c r="AP33" s="4"/>
      <c r="AQ33" s="4"/>
      <c r="AR33" s="4"/>
      <c r="AS33" s="4"/>
      <c r="AT33" s="33"/>
      <c r="AU33" s="4"/>
      <c r="AV33" s="4"/>
      <c r="AW33" s="4"/>
      <c r="AX33" s="4"/>
      <c r="AY33" s="4"/>
      <c r="AZ33" s="4"/>
      <c r="BA33" s="4"/>
      <c r="BB33" s="4"/>
      <c r="BC33" s="4"/>
      <c r="BD33" s="200"/>
      <c r="BE33" s="4"/>
      <c r="BF33" s="4"/>
      <c r="BH33" s="4"/>
      <c r="BI33" s="4"/>
    </row>
    <row r="34" spans="1:61" ht="15" customHeight="1">
      <c r="A34" s="4"/>
      <c r="B34" s="4"/>
      <c r="C34" s="4"/>
      <c r="D34" s="4"/>
      <c r="E34" s="4"/>
      <c r="F34" s="4"/>
      <c r="G34" s="4"/>
      <c r="H34" s="4"/>
      <c r="I34" s="22"/>
      <c r="J34" s="4"/>
      <c r="K34" s="4"/>
      <c r="L34" s="4"/>
      <c r="M34" s="4"/>
      <c r="N34" s="4"/>
      <c r="O34" s="4"/>
      <c r="P34" s="4"/>
      <c r="Q34" s="4"/>
      <c r="R34" s="4"/>
      <c r="S34" s="4"/>
      <c r="T34" s="4"/>
      <c r="U34" s="4"/>
      <c r="V34" s="4"/>
      <c r="W34" s="4"/>
      <c r="X34" s="4"/>
      <c r="Y34" s="4"/>
      <c r="Z34" s="4"/>
      <c r="AI34" s="4"/>
      <c r="AJ34" s="4"/>
      <c r="AM34" s="4"/>
      <c r="AN34" s="4"/>
      <c r="AO34" s="4"/>
      <c r="AP34" s="4"/>
      <c r="AQ34" s="4"/>
      <c r="AR34" s="4"/>
      <c r="AS34" s="4"/>
      <c r="AT34" s="33"/>
      <c r="AU34" s="4"/>
      <c r="AV34" s="4"/>
      <c r="AW34" s="4"/>
      <c r="AX34" s="4"/>
      <c r="AY34" s="4"/>
      <c r="AZ34" s="4"/>
      <c r="BA34" s="4"/>
      <c r="BB34" s="4"/>
      <c r="BC34" s="4"/>
      <c r="BD34" s="200"/>
      <c r="BE34" s="4"/>
      <c r="BF34" s="4"/>
      <c r="BH34" s="4"/>
      <c r="BI34" s="4"/>
    </row>
    <row r="35" spans="1:61" ht="15" customHeight="1">
      <c r="A35" s="4"/>
      <c r="B35" s="4"/>
      <c r="C35" s="4"/>
      <c r="D35" s="4"/>
      <c r="E35" s="4"/>
      <c r="F35" s="4"/>
      <c r="G35" s="4"/>
      <c r="H35" s="4"/>
      <c r="I35" s="22"/>
      <c r="J35" s="4"/>
      <c r="K35" s="4"/>
      <c r="L35" s="4"/>
      <c r="M35" s="4"/>
      <c r="N35" s="4"/>
      <c r="O35" s="4"/>
      <c r="P35" s="4"/>
      <c r="Q35" s="4"/>
      <c r="R35" s="4"/>
      <c r="S35" s="4"/>
      <c r="T35" s="4"/>
      <c r="U35" s="4"/>
      <c r="V35" s="4"/>
      <c r="W35" s="21"/>
      <c r="X35" s="21"/>
      <c r="Y35" s="21"/>
      <c r="Z35" s="21"/>
      <c r="AA35" s="3"/>
      <c r="AI35" s="4"/>
      <c r="AJ35" s="4"/>
      <c r="AM35" s="4"/>
      <c r="AN35" s="4"/>
      <c r="AO35" s="4"/>
      <c r="AP35" s="4"/>
      <c r="AQ35" s="4"/>
      <c r="AR35" s="4"/>
      <c r="AS35" s="4"/>
      <c r="AT35" s="33"/>
      <c r="AU35" s="4"/>
      <c r="AV35" s="4"/>
      <c r="AW35" s="4"/>
      <c r="AX35" s="4"/>
      <c r="AY35" s="4"/>
      <c r="AZ35" s="4"/>
      <c r="BA35" s="4"/>
      <c r="BB35" s="4"/>
      <c r="BC35" s="4"/>
      <c r="BD35" s="200"/>
      <c r="BE35" s="4"/>
      <c r="BF35" s="4"/>
      <c r="BH35" s="4"/>
      <c r="BI35" s="4"/>
    </row>
    <row r="36" spans="14:61" ht="15" customHeight="1">
      <c r="N36" s="137"/>
      <c r="O36" s="137"/>
      <c r="P36" s="137"/>
      <c r="Q36" s="137"/>
      <c r="R36" s="137"/>
      <c r="S36" s="137"/>
      <c r="T36" s="137"/>
      <c r="U36" s="137"/>
      <c r="V36" s="137"/>
      <c r="W36" s="44"/>
      <c r="X36" s="44"/>
      <c r="Y36" s="44"/>
      <c r="Z36" s="44"/>
      <c r="AA36" s="3"/>
      <c r="AI36" s="4"/>
      <c r="AJ36" s="4"/>
      <c r="AK36" s="4"/>
      <c r="AL36" s="4"/>
      <c r="AM36" s="4"/>
      <c r="AN36" s="4"/>
      <c r="AO36" s="4"/>
      <c r="AP36" s="4"/>
      <c r="AQ36" s="4"/>
      <c r="AR36" s="4"/>
      <c r="AS36" s="4"/>
      <c r="AT36" s="138"/>
      <c r="AU36" s="4"/>
      <c r="AV36" s="4"/>
      <c r="AW36" s="4"/>
      <c r="AX36" s="4"/>
      <c r="AY36" s="4"/>
      <c r="AZ36" s="4"/>
      <c r="BA36" s="4"/>
      <c r="BB36" s="4"/>
      <c r="BC36" s="4"/>
      <c r="BD36" s="200"/>
      <c r="BE36" s="4"/>
      <c r="BF36" s="4"/>
      <c r="BH36" s="4"/>
      <c r="BI36" s="4"/>
    </row>
    <row r="37" spans="23:61" ht="15" customHeight="1">
      <c r="W37" s="3"/>
      <c r="X37" s="3"/>
      <c r="Y37" s="3"/>
      <c r="Z37" s="3"/>
      <c r="AA37" s="3"/>
      <c r="AI37" s="4"/>
      <c r="AJ37" s="4"/>
      <c r="AK37" s="4"/>
      <c r="AL37" s="4"/>
      <c r="AM37" s="4"/>
      <c r="AN37" s="4"/>
      <c r="AO37" s="4"/>
      <c r="AP37" s="4"/>
      <c r="AQ37" s="4"/>
      <c r="AR37" s="4"/>
      <c r="AS37" s="4"/>
      <c r="AT37" s="138"/>
      <c r="AU37" s="4"/>
      <c r="AV37" s="4"/>
      <c r="AW37" s="4"/>
      <c r="AX37" s="4"/>
      <c r="AY37" s="4"/>
      <c r="AZ37" s="4"/>
      <c r="BA37" s="4"/>
      <c r="BB37" s="4"/>
      <c r="BC37" s="4"/>
      <c r="BD37" s="200"/>
      <c r="BE37" s="4"/>
      <c r="BF37" s="4"/>
      <c r="BH37" s="4"/>
      <c r="BI37" s="4"/>
    </row>
    <row r="38" spans="35:61" ht="15" customHeight="1">
      <c r="AI38" s="4"/>
      <c r="AJ38" s="4"/>
      <c r="AK38" s="4"/>
      <c r="AL38" s="4"/>
      <c r="AM38" s="4"/>
      <c r="AN38" s="4"/>
      <c r="AO38" s="4"/>
      <c r="AP38" s="4"/>
      <c r="AQ38" s="4"/>
      <c r="AR38" s="4"/>
      <c r="AS38" s="4"/>
      <c r="AT38" s="4"/>
      <c r="AU38" s="4"/>
      <c r="AV38" s="4"/>
      <c r="AW38" s="4"/>
      <c r="AX38" s="4"/>
      <c r="AY38" s="4"/>
      <c r="AZ38" s="4"/>
      <c r="BA38" s="4"/>
      <c r="BB38" s="4"/>
      <c r="BC38" s="4"/>
      <c r="BD38" s="200"/>
      <c r="BE38" s="4"/>
      <c r="BF38" s="4"/>
      <c r="BH38" s="4"/>
      <c r="BI38" s="4"/>
    </row>
    <row r="39" spans="35:61" ht="15" customHeight="1">
      <c r="AI39" s="4"/>
      <c r="AJ39" s="4"/>
      <c r="AK39" s="4"/>
      <c r="AL39" s="4"/>
      <c r="AM39" s="4"/>
      <c r="AN39" s="4"/>
      <c r="AO39" s="4"/>
      <c r="AP39" s="4"/>
      <c r="AQ39" s="4"/>
      <c r="AR39" s="4"/>
      <c r="AS39" s="4"/>
      <c r="AT39" s="4"/>
      <c r="AU39" s="4"/>
      <c r="AV39" s="4"/>
      <c r="AW39" s="4"/>
      <c r="AX39" s="4"/>
      <c r="AY39" s="4"/>
      <c r="AZ39" s="4"/>
      <c r="BA39" s="4"/>
      <c r="BB39" s="4"/>
      <c r="BC39" s="4"/>
      <c r="BD39" s="200"/>
      <c r="BE39" s="4"/>
      <c r="BF39" s="4"/>
      <c r="BH39" s="4"/>
      <c r="BI39" s="4"/>
    </row>
    <row r="40" spans="35:61" ht="15" customHeight="1">
      <c r="AI40" s="4"/>
      <c r="AJ40" s="4"/>
      <c r="AK40" s="4"/>
      <c r="AL40" s="4"/>
      <c r="AM40" s="4"/>
      <c r="AN40" s="4"/>
      <c r="AO40" s="4"/>
      <c r="AP40" s="4"/>
      <c r="AQ40" s="4"/>
      <c r="AR40" s="4"/>
      <c r="AS40" s="4"/>
      <c r="AT40" s="4"/>
      <c r="AU40" s="4"/>
      <c r="AV40" s="4"/>
      <c r="AW40" s="4"/>
      <c r="AX40" s="4"/>
      <c r="AY40" s="4"/>
      <c r="AZ40" s="4"/>
      <c r="BA40" s="4"/>
      <c r="BB40" s="4"/>
      <c r="BC40" s="4"/>
      <c r="BD40" s="200"/>
      <c r="BE40" s="4"/>
      <c r="BF40" s="4"/>
      <c r="BH40" s="4"/>
      <c r="BI40" s="4"/>
    </row>
    <row r="41" spans="35:61" ht="15" customHeight="1">
      <c r="AI41" s="4"/>
      <c r="AJ41" s="4"/>
      <c r="AK41" s="4"/>
      <c r="AL41" s="4"/>
      <c r="AM41" s="4"/>
      <c r="AN41" s="4"/>
      <c r="AO41" s="4"/>
      <c r="AP41" s="4"/>
      <c r="AQ41" s="4"/>
      <c r="AR41" s="4"/>
      <c r="AS41" s="4"/>
      <c r="AT41" s="4"/>
      <c r="AU41" s="4"/>
      <c r="AV41" s="4"/>
      <c r="AW41" s="4"/>
      <c r="AX41" s="4"/>
      <c r="AY41" s="4"/>
      <c r="AZ41" s="4"/>
      <c r="BA41" s="4"/>
      <c r="BB41" s="4"/>
      <c r="BC41" s="4"/>
      <c r="BD41" s="200"/>
      <c r="BE41" s="4"/>
      <c r="BF41" s="4"/>
      <c r="BH41" s="4"/>
      <c r="BI41" s="4"/>
    </row>
    <row r="42" spans="35:61" ht="15" customHeight="1">
      <c r="AI42" s="4"/>
      <c r="AJ42" s="4"/>
      <c r="AK42" s="4"/>
      <c r="AL42" s="4"/>
      <c r="AM42" s="4"/>
      <c r="AN42" s="4"/>
      <c r="AO42" s="4"/>
      <c r="AP42" s="4"/>
      <c r="AQ42" s="4"/>
      <c r="AR42" s="4"/>
      <c r="AS42" s="4"/>
      <c r="AT42" s="4"/>
      <c r="AU42" s="4"/>
      <c r="AV42" s="4"/>
      <c r="AW42" s="4"/>
      <c r="AX42" s="4"/>
      <c r="AY42" s="4"/>
      <c r="AZ42" s="4"/>
      <c r="BA42" s="4"/>
      <c r="BB42" s="4"/>
      <c r="BC42" s="4"/>
      <c r="BD42" s="200"/>
      <c r="BE42" s="4"/>
      <c r="BF42" s="4"/>
      <c r="BH42" s="4"/>
      <c r="BI42" s="4"/>
    </row>
    <row r="43" spans="35:61" ht="15" customHeight="1">
      <c r="AI43" s="4"/>
      <c r="AJ43" s="4"/>
      <c r="AK43" s="4"/>
      <c r="AL43" s="4"/>
      <c r="AM43" s="4"/>
      <c r="AN43" s="4"/>
      <c r="AO43" s="4"/>
      <c r="AP43" s="4"/>
      <c r="AQ43" s="4"/>
      <c r="AR43" s="4"/>
      <c r="AS43" s="4"/>
      <c r="AT43" s="4"/>
      <c r="AU43" s="4"/>
      <c r="AV43" s="4"/>
      <c r="AW43" s="4"/>
      <c r="AX43" s="4"/>
      <c r="AY43" s="4"/>
      <c r="AZ43" s="4"/>
      <c r="BA43" s="4"/>
      <c r="BB43" s="4"/>
      <c r="BC43" s="4"/>
      <c r="BD43" s="200"/>
      <c r="BE43" s="4"/>
      <c r="BF43" s="4"/>
      <c r="BH43" s="4"/>
      <c r="BI43" s="4"/>
    </row>
    <row r="44" spans="35:61" ht="15" customHeight="1">
      <c r="AI44" s="4"/>
      <c r="AJ44" s="4"/>
      <c r="AK44" s="4"/>
      <c r="AL44" s="4"/>
      <c r="AM44" s="4"/>
      <c r="AN44" s="4"/>
      <c r="AO44" s="4"/>
      <c r="AP44" s="4"/>
      <c r="AQ44" s="4"/>
      <c r="AR44" s="4"/>
      <c r="AS44" s="4"/>
      <c r="AT44" s="4"/>
      <c r="AU44" s="4"/>
      <c r="AV44" s="4"/>
      <c r="AW44" s="4"/>
      <c r="AX44" s="4"/>
      <c r="AY44" s="4"/>
      <c r="AZ44" s="4"/>
      <c r="BA44" s="4"/>
      <c r="BB44" s="4"/>
      <c r="BC44" s="4"/>
      <c r="BD44" s="4"/>
      <c r="BE44" s="4"/>
      <c r="BF44" s="4"/>
      <c r="BH44" s="4"/>
      <c r="BI44" s="4"/>
    </row>
    <row r="45" spans="35:61" ht="15" customHeight="1">
      <c r="AI45" s="4"/>
      <c r="AJ45" s="4"/>
      <c r="AK45" s="4"/>
      <c r="AL45" s="4"/>
      <c r="AM45" s="4"/>
      <c r="AN45" s="4"/>
      <c r="AO45" s="4"/>
      <c r="AP45" s="4"/>
      <c r="AQ45" s="4"/>
      <c r="AR45" s="4"/>
      <c r="AS45" s="4"/>
      <c r="AT45" s="4"/>
      <c r="AU45" s="4"/>
      <c r="AV45" s="4"/>
      <c r="AW45" s="4"/>
      <c r="AX45" s="4"/>
      <c r="AY45" s="4"/>
      <c r="AZ45" s="4"/>
      <c r="BA45" s="4"/>
      <c r="BB45" s="4"/>
      <c r="BC45" s="4"/>
      <c r="BD45" s="4"/>
      <c r="BE45" s="4"/>
      <c r="BF45" s="4"/>
      <c r="BH45" s="4"/>
      <c r="BI45" s="4"/>
    </row>
    <row r="46" spans="35:61" ht="15" customHeight="1">
      <c r="AI46" s="4"/>
      <c r="AJ46" s="4"/>
      <c r="AK46" s="4"/>
      <c r="AL46" s="4"/>
      <c r="AM46" s="4"/>
      <c r="AN46" s="4"/>
      <c r="AO46" s="4"/>
      <c r="AP46" s="4"/>
      <c r="AQ46" s="4"/>
      <c r="AR46" s="4"/>
      <c r="AS46" s="4"/>
      <c r="AT46" s="4"/>
      <c r="AU46" s="4"/>
      <c r="AV46" s="4"/>
      <c r="AW46" s="4"/>
      <c r="AX46" s="4"/>
      <c r="AY46" s="4"/>
      <c r="AZ46" s="4"/>
      <c r="BA46" s="4"/>
      <c r="BB46" s="4"/>
      <c r="BC46" s="4"/>
      <c r="BD46" s="4"/>
      <c r="BE46" s="4"/>
      <c r="BF46" s="4"/>
      <c r="BH46" s="4"/>
      <c r="BI46" s="4"/>
    </row>
    <row r="47" spans="35:61" ht="15" customHeight="1">
      <c r="AI47" s="4"/>
      <c r="AJ47" s="4"/>
      <c r="AK47" s="4"/>
      <c r="AL47" s="4"/>
      <c r="AM47" s="4"/>
      <c r="AN47" s="4"/>
      <c r="AO47" s="4"/>
      <c r="AP47" s="4"/>
      <c r="AQ47" s="4"/>
      <c r="AR47" s="4"/>
      <c r="AS47" s="4"/>
      <c r="AT47" s="4"/>
      <c r="AU47" s="4"/>
      <c r="AV47" s="4"/>
      <c r="AW47" s="4"/>
      <c r="AX47" s="4"/>
      <c r="AY47" s="4"/>
      <c r="AZ47" s="4"/>
      <c r="BA47" s="4"/>
      <c r="BB47" s="4"/>
      <c r="BC47" s="4"/>
      <c r="BD47" s="4"/>
      <c r="BE47" s="4"/>
      <c r="BF47" s="4"/>
      <c r="BH47" s="4"/>
      <c r="BI47" s="4"/>
    </row>
    <row r="48" spans="35:61" ht="15" customHeight="1">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row>
    <row r="49" spans="35:61" ht="15" customHeight="1">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35:61" ht="15" customHeight="1">
      <c r="AI50" s="4"/>
      <c r="AJ50" s="4"/>
      <c r="AK50" s="4"/>
      <c r="AL50" s="4"/>
      <c r="AM50" s="4"/>
      <c r="AN50" s="4"/>
      <c r="AO50" s="4"/>
      <c r="AP50" s="4"/>
      <c r="AQ50" s="4"/>
      <c r="AR50" s="4"/>
      <c r="AS50" s="4"/>
      <c r="AT50" s="4"/>
      <c r="AU50" s="4"/>
      <c r="AV50" s="4"/>
      <c r="AW50" s="4"/>
      <c r="AX50" s="4"/>
      <c r="AY50" s="4"/>
      <c r="AZ50" s="4"/>
      <c r="BA50" s="4"/>
      <c r="BB50" s="4"/>
      <c r="BC50" s="4"/>
      <c r="BE50" s="4"/>
      <c r="BF50" s="4"/>
      <c r="BG50" s="4"/>
      <c r="BH50" s="4"/>
      <c r="BI50" s="4"/>
    </row>
    <row r="51" spans="35:61" ht="15" customHeight="1">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35:61" ht="15" customHeight="1">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35:61" ht="15" customHeight="1">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35:61" ht="15" customHeight="1">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35:61" ht="15" customHeight="1">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35:61" ht="15" customHeight="1">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35:61" ht="15" customHeight="1">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35:61" ht="15" customHeight="1">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35:61" ht="15" customHeight="1">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35:61" ht="15" customHeight="1">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35:61" ht="15" customHeight="1">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35:61" ht="15" customHeight="1">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35:61" ht="15" customHeight="1">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35:61" ht="15" customHeight="1">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35:61" ht="15" customHeight="1">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row>
    <row r="66" spans="35:61" ht="15" customHeight="1">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35:61" ht="15" customHeight="1">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row>
    <row r="68" spans="35:61" ht="15" customHeight="1">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35:61" ht="15" customHeight="1">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row>
    <row r="70" spans="35:61" ht="15" customHeight="1">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row>
    <row r="71" spans="35:61" ht="15" customHeight="1">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row>
    <row r="72" spans="35:61" ht="15" customHeight="1">
      <c r="AI72" s="4"/>
      <c r="AJ72" s="4"/>
      <c r="AK72" s="4"/>
      <c r="AL72" s="4"/>
      <c r="AM72" s="4"/>
      <c r="AN72" s="4"/>
      <c r="AO72" s="4"/>
      <c r="AP72" s="4"/>
      <c r="AQ72" s="4"/>
      <c r="AR72" s="4"/>
      <c r="AS72" s="4"/>
      <c r="AT72" s="4"/>
      <c r="AU72" s="4"/>
      <c r="AV72" s="4"/>
      <c r="AW72" s="4"/>
      <c r="AX72" s="4"/>
      <c r="BD72" s="4"/>
      <c r="BE72" s="4"/>
      <c r="BF72" s="4"/>
      <c r="BG72" s="4"/>
      <c r="BH72" s="4"/>
      <c r="BI72" s="4"/>
    </row>
    <row r="73" spans="35:61" ht="15" customHeight="1">
      <c r="AI73" s="4"/>
      <c r="AJ73" s="4"/>
      <c r="AM73" s="4"/>
      <c r="AN73" s="4"/>
      <c r="AO73" s="4"/>
      <c r="AP73" s="4"/>
      <c r="AQ73" s="4"/>
      <c r="AR73" s="4"/>
      <c r="AS73" s="4"/>
      <c r="AT73" s="4"/>
      <c r="AU73" s="4"/>
      <c r="AV73" s="4"/>
      <c r="AW73" s="4"/>
      <c r="AX73" s="4"/>
      <c r="BD73" s="4"/>
      <c r="BE73" s="4"/>
      <c r="BF73" s="4"/>
      <c r="BG73" s="4"/>
      <c r="BH73" s="4"/>
      <c r="BI73" s="4"/>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88">
    <mergeCell ref="C4:E4"/>
    <mergeCell ref="F4:L4"/>
    <mergeCell ref="C1:S1"/>
    <mergeCell ref="C2:E2"/>
    <mergeCell ref="F2:L2"/>
    <mergeCell ref="C3:E3"/>
    <mergeCell ref="F3:L3"/>
    <mergeCell ref="C5:E5"/>
    <mergeCell ref="F5:L5"/>
    <mergeCell ref="C6:E6"/>
    <mergeCell ref="F6:L6"/>
    <mergeCell ref="C7:E7"/>
    <mergeCell ref="F7:L9"/>
    <mergeCell ref="A11:B11"/>
    <mergeCell ref="C11:G11"/>
    <mergeCell ref="I11:J11"/>
    <mergeCell ref="K11:O11"/>
    <mergeCell ref="A12:B13"/>
    <mergeCell ref="C12:G13"/>
    <mergeCell ref="I12:J13"/>
    <mergeCell ref="K12:O13"/>
    <mergeCell ref="A14:B14"/>
    <mergeCell ref="C14:G14"/>
    <mergeCell ref="I14:J14"/>
    <mergeCell ref="K14:O14"/>
    <mergeCell ref="A15:B18"/>
    <mergeCell ref="C15:G16"/>
    <mergeCell ref="I15:J18"/>
    <mergeCell ref="K15:O16"/>
    <mergeCell ref="C17:D17"/>
    <mergeCell ref="F17:G17"/>
    <mergeCell ref="K17:L17"/>
    <mergeCell ref="N17:O17"/>
    <mergeCell ref="C18:D18"/>
    <mergeCell ref="F18:G18"/>
    <mergeCell ref="K18:L18"/>
    <mergeCell ref="N18:O18"/>
    <mergeCell ref="D23:E23"/>
    <mergeCell ref="F23:G23"/>
    <mergeCell ref="H23:I23"/>
    <mergeCell ref="J23:K23"/>
    <mergeCell ref="A19:B19"/>
    <mergeCell ref="C19:G19"/>
    <mergeCell ref="I19:J19"/>
    <mergeCell ref="K19:O19"/>
    <mergeCell ref="A21:C21"/>
    <mergeCell ref="D21:H21"/>
    <mergeCell ref="J31:K32"/>
    <mergeCell ref="B23:C23"/>
    <mergeCell ref="B24:C24"/>
    <mergeCell ref="B25:C25"/>
    <mergeCell ref="B26:C26"/>
    <mergeCell ref="B27:C27"/>
    <mergeCell ref="B28:C28"/>
    <mergeCell ref="B30:C30"/>
    <mergeCell ref="D24:E24"/>
    <mergeCell ref="D25:E25"/>
    <mergeCell ref="D26:E26"/>
    <mergeCell ref="D27:E27"/>
    <mergeCell ref="D28:E28"/>
    <mergeCell ref="F24:G24"/>
    <mergeCell ref="F25:G25"/>
    <mergeCell ref="F26:G26"/>
    <mergeCell ref="H25:I25"/>
    <mergeCell ref="H26:I26"/>
    <mergeCell ref="H27:I27"/>
    <mergeCell ref="H28:I28"/>
    <mergeCell ref="A31:A32"/>
    <mergeCell ref="B31:C32"/>
    <mergeCell ref="D31:E32"/>
    <mergeCell ref="F31:G32"/>
    <mergeCell ref="H31:I32"/>
    <mergeCell ref="L28:M28"/>
    <mergeCell ref="A22:M22"/>
    <mergeCell ref="L31:M32"/>
    <mergeCell ref="L23:M23"/>
    <mergeCell ref="L24:M24"/>
    <mergeCell ref="L25:M25"/>
    <mergeCell ref="L26:M26"/>
    <mergeCell ref="L27:M27"/>
    <mergeCell ref="J24:K24"/>
    <mergeCell ref="J25:K25"/>
    <mergeCell ref="J26:K26"/>
    <mergeCell ref="J27:K27"/>
    <mergeCell ref="J28:K28"/>
    <mergeCell ref="F27:G27"/>
    <mergeCell ref="F28:G28"/>
    <mergeCell ref="H24:I24"/>
  </mergeCells>
  <conditionalFormatting sqref="J33 D31 F30:F31 H31 J31 L31">
    <cfRule type="expression" priority="12" dxfId="61">
      <formula>#REF!="1/8"</formula>
    </cfRule>
  </conditionalFormatting>
  <conditionalFormatting sqref="N36:Z36">
    <cfRule type="expression" priority="11" dxfId="61">
      <formula>#REF!="1/8"</formula>
    </cfRule>
  </conditionalFormatting>
  <conditionalFormatting sqref="B26:C26">
    <cfRule type="expression" priority="2" dxfId="6">
      <formula>$F$4=$AK$5</formula>
    </cfRule>
    <cfRule type="expression" priority="9" dxfId="6">
      <formula>$F$4=$AK$6</formula>
    </cfRule>
  </conditionalFormatting>
  <conditionalFormatting sqref="C11:G16">
    <cfRule type="cellIs" priority="7" dxfId="62" operator="equal">
      <formula>0</formula>
    </cfRule>
  </conditionalFormatting>
  <conditionalFormatting sqref="C18:G19">
    <cfRule type="cellIs" priority="6" dxfId="62" operator="equal">
      <formula>0</formula>
    </cfRule>
  </conditionalFormatting>
  <conditionalFormatting sqref="K12:O16 K11">
    <cfRule type="cellIs" priority="5" dxfId="62" operator="equal">
      <formula>0</formula>
    </cfRule>
  </conditionalFormatting>
  <conditionalFormatting sqref="K18:O19">
    <cfRule type="cellIs" priority="4" dxfId="62" operator="equal">
      <formula>0</formula>
    </cfRule>
  </conditionalFormatting>
  <conditionalFormatting sqref="D31 F31 H31 J31 L31">
    <cfRule type="cellIs" priority="3" dxfId="62" operator="equal">
      <formula>0</formula>
    </cfRule>
  </conditionalFormatting>
  <conditionalFormatting sqref="B27:C27">
    <cfRule type="expression" priority="335" dxfId="6">
      <formula>$F$4=#REF!</formula>
    </cfRule>
  </conditionalFormatting>
  <dataValidations count="4">
    <dataValidation type="list" allowBlank="1" showInputMessage="1" showErrorMessage="1" sqref="O6">
      <formula1>$BD$6:$BD$49</formula1>
    </dataValidation>
    <dataValidation type="list" allowBlank="1" showInputMessage="1" showErrorMessage="1" sqref="O4">
      <formula1>$AK$4:$AK$17</formula1>
    </dataValidation>
    <dataValidation type="list" allowBlank="1" showInputMessage="1" showErrorMessage="1" sqref="F4">
      <formula1>$AK$4:$AK$6</formula1>
    </dataValidation>
    <dataValidation type="list" allowBlank="1" showInputMessage="1" showErrorMessage="1" sqref="F6:L6">
      <formula1>$BD$6:$BD$23</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67" r:id="rId2"/>
  <headerFooter>
    <oddFooter>&amp;Cpage &amp;P of &amp;N&amp;R&amp;8 2011</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BD4C-6133-4AD8-A8ED-E7B1FF193E3C}">
  <sheetPr>
    <tabColor theme="0" tint="-0.3499799966812134"/>
  </sheetPr>
  <dimension ref="A1:AU250"/>
  <sheetViews>
    <sheetView showGridLines="0" zoomScaleSheetLayoutView="40" zoomScalePageLayoutView="40" workbookViewId="0" topLeftCell="A1">
      <selection activeCell="F4" sqref="F4:L4"/>
    </sheetView>
  </sheetViews>
  <sheetFormatPr defaultColWidth="8.8515625" defaultRowHeight="15"/>
  <cols>
    <col min="1" max="1" width="9.140625" style="1" customWidth="1"/>
    <col min="2" max="10" width="9.140625" style="182" customWidth="1"/>
    <col min="11" max="11" width="9.140625" style="2" customWidth="1"/>
    <col min="12" max="14" width="9.140625" style="182" customWidth="1"/>
    <col min="15" max="15" width="16.421875" style="182" customWidth="1"/>
    <col min="16" max="16" width="14.57421875" style="182" customWidth="1"/>
    <col min="17" max="35" width="9.140625" style="182" customWidth="1"/>
    <col min="36" max="37" width="8.8515625" style="182" customWidth="1"/>
    <col min="38" max="38" width="62.00390625" style="182" customWidth="1"/>
    <col min="39" max="39" width="20.8515625" style="182" customWidth="1"/>
    <col min="40" max="40" width="10.421875" style="3" bestFit="1" customWidth="1"/>
    <col min="41" max="43" width="8.8515625" style="182" customWidth="1"/>
    <col min="44" max="46" width="8.8515625" style="182" hidden="1" customWidth="1"/>
    <col min="47" max="47" width="27.57421875" style="182" customWidth="1"/>
    <col min="48" max="16384" width="8.8515625" style="182" customWidth="1"/>
  </cols>
  <sheetData>
    <row r="1" spans="1:40" s="4" customFormat="1" ht="15" customHeight="1" thickBot="1">
      <c r="A1" s="1"/>
      <c r="B1" s="182"/>
      <c r="C1" s="655" t="s">
        <v>438</v>
      </c>
      <c r="D1" s="656"/>
      <c r="E1" s="656"/>
      <c r="F1" s="656"/>
      <c r="G1" s="656"/>
      <c r="H1" s="656"/>
      <c r="I1" s="656"/>
      <c r="J1" s="656"/>
      <c r="K1" s="656"/>
      <c r="L1" s="656"/>
      <c r="M1" s="656"/>
      <c r="N1" s="656"/>
      <c r="O1" s="656"/>
      <c r="P1" s="656"/>
      <c r="Q1" s="656"/>
      <c r="R1" s="182"/>
      <c r="AL1" s="16" t="s">
        <v>54</v>
      </c>
      <c r="AM1" s="16" t="s">
        <v>54</v>
      </c>
      <c r="AN1" s="21"/>
    </row>
    <row r="2" spans="3:40" s="4" customFormat="1" ht="15" customHeight="1">
      <c r="C2" s="364" t="s">
        <v>13</v>
      </c>
      <c r="D2" s="553"/>
      <c r="E2" s="554"/>
      <c r="F2" s="555"/>
      <c r="G2" s="556"/>
      <c r="H2" s="556"/>
      <c r="I2" s="556"/>
      <c r="J2" s="556"/>
      <c r="K2" s="556"/>
      <c r="L2" s="557"/>
      <c r="M2" s="15"/>
      <c r="N2" s="15"/>
      <c r="O2" s="15"/>
      <c r="R2" s="182"/>
      <c r="AL2" s="53" t="s">
        <v>358</v>
      </c>
      <c r="AM2" s="53" t="s">
        <v>359</v>
      </c>
      <c r="AN2" s="54"/>
    </row>
    <row r="3" spans="3:42" s="4" customFormat="1" ht="15" customHeight="1">
      <c r="C3" s="366" t="s">
        <v>28</v>
      </c>
      <c r="D3" s="407"/>
      <c r="E3" s="408"/>
      <c r="F3" s="558"/>
      <c r="G3" s="559"/>
      <c r="H3" s="559"/>
      <c r="I3" s="559"/>
      <c r="J3" s="559"/>
      <c r="K3" s="559"/>
      <c r="L3" s="560"/>
      <c r="M3" s="15"/>
      <c r="N3" s="15"/>
      <c r="O3" s="15"/>
      <c r="R3" s="182"/>
      <c r="AJ3" s="6"/>
      <c r="AL3" s="53" t="s">
        <v>360</v>
      </c>
      <c r="AM3" s="53" t="s">
        <v>361</v>
      </c>
      <c r="AN3" s="54"/>
      <c r="AP3" s="4" t="s">
        <v>132</v>
      </c>
    </row>
    <row r="4" spans="3:47" s="4" customFormat="1" ht="15" customHeight="1">
      <c r="C4" s="366" t="s">
        <v>14</v>
      </c>
      <c r="D4" s="407"/>
      <c r="E4" s="408"/>
      <c r="F4" s="561" t="s">
        <v>54</v>
      </c>
      <c r="G4" s="562"/>
      <c r="H4" s="562"/>
      <c r="I4" s="562"/>
      <c r="J4" s="562"/>
      <c r="K4" s="562"/>
      <c r="L4" s="563"/>
      <c r="M4" s="15"/>
      <c r="N4" s="15"/>
      <c r="O4" s="15"/>
      <c r="R4" s="182"/>
      <c r="AL4" s="55"/>
      <c r="AM4" s="53"/>
      <c r="AN4" s="54"/>
      <c r="AP4" s="106" t="s">
        <v>1</v>
      </c>
      <c r="AU4" s="6" t="s">
        <v>53</v>
      </c>
    </row>
    <row r="5" spans="3:47" s="4" customFormat="1" ht="15" customHeight="1">
      <c r="C5" s="366" t="s">
        <v>55</v>
      </c>
      <c r="D5" s="407"/>
      <c r="E5" s="408"/>
      <c r="F5" s="561" t="str">
        <f>VLOOKUP(F4,AL1:AM3,2,FALSE)</f>
        <v>_ _ _ _ _ _ _ _ _ _ _</v>
      </c>
      <c r="G5" s="562"/>
      <c r="H5" s="562"/>
      <c r="I5" s="562"/>
      <c r="J5" s="562"/>
      <c r="K5" s="562"/>
      <c r="L5" s="563"/>
      <c r="M5" s="15"/>
      <c r="N5" s="15"/>
      <c r="O5" s="15"/>
      <c r="R5" s="182"/>
      <c r="AL5" s="53"/>
      <c r="AM5" s="53"/>
      <c r="AN5" s="54"/>
      <c r="AP5" s="107" t="s">
        <v>362</v>
      </c>
      <c r="AR5" s="4" t="s">
        <v>36</v>
      </c>
      <c r="AS5" s="4" t="s">
        <v>37</v>
      </c>
      <c r="AT5" s="4" t="s">
        <v>38</v>
      </c>
      <c r="AU5" s="18" t="s">
        <v>54</v>
      </c>
    </row>
    <row r="6" spans="3:47" s="4" customFormat="1" ht="15" customHeight="1">
      <c r="C6" s="366" t="s">
        <v>15</v>
      </c>
      <c r="D6" s="407"/>
      <c r="E6" s="408"/>
      <c r="F6" s="561"/>
      <c r="G6" s="562"/>
      <c r="H6" s="562"/>
      <c r="I6" s="562"/>
      <c r="J6" s="562"/>
      <c r="K6" s="562"/>
      <c r="L6" s="563"/>
      <c r="M6" s="15"/>
      <c r="N6" s="15"/>
      <c r="O6" s="15"/>
      <c r="AL6" s="53"/>
      <c r="AM6" s="53"/>
      <c r="AN6" s="54"/>
      <c r="AP6" s="107" t="s">
        <v>363</v>
      </c>
      <c r="AU6" s="18" t="s">
        <v>129</v>
      </c>
    </row>
    <row r="7" spans="3:47" s="4" customFormat="1" ht="15" customHeight="1" thickBot="1">
      <c r="C7" s="370" t="s">
        <v>128</v>
      </c>
      <c r="D7" s="415"/>
      <c r="E7" s="416"/>
      <c r="F7" s="215"/>
      <c r="G7" s="216"/>
      <c r="H7" s="216"/>
      <c r="I7" s="216"/>
      <c r="J7" s="216"/>
      <c r="K7" s="216"/>
      <c r="L7" s="217"/>
      <c r="M7" s="15"/>
      <c r="N7" s="15"/>
      <c r="O7" s="15"/>
      <c r="AL7" s="53"/>
      <c r="AM7" s="53"/>
      <c r="AN7" s="54"/>
      <c r="AP7" s="107" t="s">
        <v>364</v>
      </c>
      <c r="AU7" s="288" t="s">
        <v>40</v>
      </c>
    </row>
    <row r="8" spans="5:47" s="4" customFormat="1" ht="15" customHeight="1">
      <c r="E8" s="19"/>
      <c r="F8" s="218"/>
      <c r="G8" s="219"/>
      <c r="H8" s="219"/>
      <c r="I8" s="219"/>
      <c r="J8" s="219"/>
      <c r="K8" s="219"/>
      <c r="L8" s="220"/>
      <c r="AL8" s="53"/>
      <c r="AM8" s="53"/>
      <c r="AN8" s="54"/>
      <c r="AP8" s="93"/>
      <c r="AU8" s="288" t="s">
        <v>166</v>
      </c>
    </row>
    <row r="9" spans="6:47" s="4" customFormat="1" ht="15" customHeight="1" thickBot="1">
      <c r="F9" s="221"/>
      <c r="G9" s="222"/>
      <c r="H9" s="222"/>
      <c r="I9" s="222"/>
      <c r="J9" s="222"/>
      <c r="K9" s="222"/>
      <c r="L9" s="223"/>
      <c r="AL9" s="53"/>
      <c r="AM9" s="53"/>
      <c r="AN9" s="54"/>
      <c r="AP9" s="93"/>
      <c r="AU9" s="288" t="s">
        <v>314</v>
      </c>
    </row>
    <row r="10" spans="38:47" s="4" customFormat="1" ht="15" customHeight="1" thickBot="1">
      <c r="AL10" s="53"/>
      <c r="AM10" s="53"/>
      <c r="AN10" s="54"/>
      <c r="AP10" s="93"/>
      <c r="AU10" s="288" t="s">
        <v>168</v>
      </c>
    </row>
    <row r="11" spans="1:47" s="4" customFormat="1" ht="15" customHeight="1">
      <c r="A11" s="534" t="s">
        <v>17</v>
      </c>
      <c r="B11" s="535"/>
      <c r="C11" s="546"/>
      <c r="D11" s="547"/>
      <c r="E11" s="547"/>
      <c r="F11" s="547"/>
      <c r="G11" s="548"/>
      <c r="H11" s="20"/>
      <c r="I11" s="534" t="s">
        <v>27</v>
      </c>
      <c r="J11" s="535"/>
      <c r="K11" s="546"/>
      <c r="L11" s="547"/>
      <c r="M11" s="547"/>
      <c r="N11" s="547"/>
      <c r="O11" s="548"/>
      <c r="AL11" s="53"/>
      <c r="AM11" s="53"/>
      <c r="AN11" s="54"/>
      <c r="AP11" s="93"/>
      <c r="AU11" s="288" t="s">
        <v>315</v>
      </c>
    </row>
    <row r="12" spans="1:47" s="4" customFormat="1" ht="15" customHeight="1">
      <c r="A12" s="536" t="s">
        <v>16</v>
      </c>
      <c r="B12" s="537"/>
      <c r="C12" s="393"/>
      <c r="D12" s="394"/>
      <c r="E12" s="394"/>
      <c r="F12" s="394"/>
      <c r="G12" s="395"/>
      <c r="H12" s="20"/>
      <c r="I12" s="536" t="s">
        <v>26</v>
      </c>
      <c r="J12" s="537"/>
      <c r="K12" s="393">
        <f>C12</f>
        <v>0</v>
      </c>
      <c r="L12" s="394"/>
      <c r="M12" s="394"/>
      <c r="N12" s="394"/>
      <c r="O12" s="395"/>
      <c r="AL12" s="53"/>
      <c r="AM12" s="53"/>
      <c r="AN12" s="54"/>
      <c r="AP12" s="93"/>
      <c r="AU12" s="288" t="s">
        <v>316</v>
      </c>
    </row>
    <row r="13" spans="1:47" s="4" customFormat="1" ht="15" customHeight="1">
      <c r="A13" s="538"/>
      <c r="B13" s="539"/>
      <c r="C13" s="396"/>
      <c r="D13" s="397"/>
      <c r="E13" s="397"/>
      <c r="F13" s="397"/>
      <c r="G13" s="398"/>
      <c r="H13" s="22"/>
      <c r="I13" s="538"/>
      <c r="J13" s="539"/>
      <c r="K13" s="396"/>
      <c r="L13" s="397"/>
      <c r="M13" s="397"/>
      <c r="N13" s="397"/>
      <c r="O13" s="398"/>
      <c r="AL13" s="53"/>
      <c r="AM13" s="53"/>
      <c r="AN13" s="54"/>
      <c r="AP13" s="93"/>
      <c r="AU13" s="288" t="s">
        <v>170</v>
      </c>
    </row>
    <row r="14" spans="1:47" s="4" customFormat="1" ht="15" customHeight="1">
      <c r="A14" s="544" t="s">
        <v>18</v>
      </c>
      <c r="B14" s="545"/>
      <c r="C14" s="551"/>
      <c r="D14" s="567"/>
      <c r="E14" s="567"/>
      <c r="F14" s="567"/>
      <c r="G14" s="568"/>
      <c r="H14" s="20"/>
      <c r="I14" s="544" t="s">
        <v>18</v>
      </c>
      <c r="J14" s="545"/>
      <c r="K14" s="551">
        <f>C14</f>
        <v>0</v>
      </c>
      <c r="L14" s="567"/>
      <c r="M14" s="567"/>
      <c r="N14" s="567"/>
      <c r="O14" s="568"/>
      <c r="AL14" s="53"/>
      <c r="AM14" s="53"/>
      <c r="AN14" s="54"/>
      <c r="AP14" s="93"/>
      <c r="AU14" s="288" t="s">
        <v>317</v>
      </c>
    </row>
    <row r="15" spans="1:47" s="4" customFormat="1" ht="15" customHeight="1">
      <c r="A15" s="536" t="s">
        <v>25</v>
      </c>
      <c r="B15" s="537"/>
      <c r="C15" s="393"/>
      <c r="D15" s="394"/>
      <c r="E15" s="394"/>
      <c r="F15" s="394"/>
      <c r="G15" s="395"/>
      <c r="H15" s="20"/>
      <c r="I15" s="536" t="s">
        <v>24</v>
      </c>
      <c r="J15" s="537"/>
      <c r="K15" s="393">
        <f>C15</f>
        <v>0</v>
      </c>
      <c r="L15" s="394"/>
      <c r="M15" s="394"/>
      <c r="N15" s="394"/>
      <c r="O15" s="395"/>
      <c r="AL15" s="53"/>
      <c r="AM15" s="53"/>
      <c r="AN15" s="54"/>
      <c r="AP15" s="93"/>
      <c r="AU15" s="288" t="s">
        <v>318</v>
      </c>
    </row>
    <row r="16" spans="1:47" s="4" customFormat="1" ht="15" customHeight="1">
      <c r="A16" s="549"/>
      <c r="B16" s="550"/>
      <c r="C16" s="396"/>
      <c r="D16" s="397"/>
      <c r="E16" s="397"/>
      <c r="F16" s="397"/>
      <c r="G16" s="398"/>
      <c r="H16" s="20"/>
      <c r="I16" s="549"/>
      <c r="J16" s="550"/>
      <c r="K16" s="396"/>
      <c r="L16" s="397"/>
      <c r="M16" s="397"/>
      <c r="N16" s="397"/>
      <c r="O16" s="398"/>
      <c r="AL16" s="57"/>
      <c r="AM16" s="53"/>
      <c r="AN16" s="54"/>
      <c r="AP16" s="93"/>
      <c r="AU16" s="288" t="s">
        <v>319</v>
      </c>
    </row>
    <row r="17" spans="1:47" s="4" customFormat="1" ht="15" customHeight="1">
      <c r="A17" s="549"/>
      <c r="B17" s="550"/>
      <c r="C17" s="375" t="s">
        <v>21</v>
      </c>
      <c r="D17" s="376"/>
      <c r="E17" s="212" t="s">
        <v>22</v>
      </c>
      <c r="F17" s="375" t="s">
        <v>23</v>
      </c>
      <c r="G17" s="654"/>
      <c r="H17" s="20"/>
      <c r="I17" s="549"/>
      <c r="J17" s="550"/>
      <c r="K17" s="375" t="s">
        <v>21</v>
      </c>
      <c r="L17" s="376"/>
      <c r="M17" s="212" t="s">
        <v>22</v>
      </c>
      <c r="N17" s="375" t="s">
        <v>23</v>
      </c>
      <c r="O17" s="654"/>
      <c r="AL17" s="53"/>
      <c r="AM17" s="53"/>
      <c r="AN17" s="54"/>
      <c r="AP17" s="93"/>
      <c r="AU17" s="288" t="s">
        <v>320</v>
      </c>
    </row>
    <row r="18" spans="1:47" s="4" customFormat="1" ht="15" customHeight="1">
      <c r="A18" s="538"/>
      <c r="B18" s="539"/>
      <c r="C18" s="551"/>
      <c r="D18" s="552"/>
      <c r="E18" s="213"/>
      <c r="F18" s="456"/>
      <c r="G18" s="653"/>
      <c r="H18" s="20"/>
      <c r="I18" s="538"/>
      <c r="J18" s="539"/>
      <c r="K18" s="551">
        <f>C18</f>
        <v>0</v>
      </c>
      <c r="L18" s="552"/>
      <c r="M18" s="213">
        <f>E18</f>
        <v>0</v>
      </c>
      <c r="N18" s="456">
        <f>F18</f>
        <v>0</v>
      </c>
      <c r="O18" s="653"/>
      <c r="AL18" s="53"/>
      <c r="AM18" s="53"/>
      <c r="AN18" s="54"/>
      <c r="AP18" s="93"/>
      <c r="AU18" s="288" t="s">
        <v>41</v>
      </c>
    </row>
    <row r="19" spans="1:47" s="4" customFormat="1" ht="15" customHeight="1" thickBot="1">
      <c r="A19" s="572" t="s">
        <v>20</v>
      </c>
      <c r="B19" s="573"/>
      <c r="C19" s="569"/>
      <c r="D19" s="570"/>
      <c r="E19" s="570"/>
      <c r="F19" s="570"/>
      <c r="G19" s="571"/>
      <c r="H19" s="20"/>
      <c r="I19" s="572" t="s">
        <v>19</v>
      </c>
      <c r="J19" s="573"/>
      <c r="K19" s="569">
        <f>C19</f>
        <v>0</v>
      </c>
      <c r="L19" s="570"/>
      <c r="M19" s="570"/>
      <c r="N19" s="570"/>
      <c r="O19" s="571"/>
      <c r="AL19" s="53"/>
      <c r="AM19" s="53"/>
      <c r="AN19" s="54"/>
      <c r="AP19" s="93"/>
      <c r="AU19" s="288" t="s">
        <v>42</v>
      </c>
    </row>
    <row r="20" spans="1:47" s="4" customFormat="1" ht="15" customHeight="1">
      <c r="A20" s="267"/>
      <c r="B20" s="267"/>
      <c r="C20" s="268"/>
      <c r="D20" s="268"/>
      <c r="E20" s="268"/>
      <c r="F20" s="268"/>
      <c r="G20" s="268"/>
      <c r="H20" s="20"/>
      <c r="I20" s="267"/>
      <c r="J20" s="267"/>
      <c r="K20" s="268"/>
      <c r="L20" s="266"/>
      <c r="M20" s="266"/>
      <c r="N20" s="266"/>
      <c r="O20" s="266"/>
      <c r="AL20" s="53"/>
      <c r="AM20" s="53"/>
      <c r="AN20" s="54"/>
      <c r="AP20" s="93"/>
      <c r="AU20" s="288" t="s">
        <v>175</v>
      </c>
    </row>
    <row r="21" spans="1:47" s="4" customFormat="1" ht="15" customHeight="1">
      <c r="A21" s="267"/>
      <c r="B21" s="267"/>
      <c r="C21" s="268"/>
      <c r="D21" s="268"/>
      <c r="E21" s="268"/>
      <c r="F21" s="268"/>
      <c r="G21" s="268"/>
      <c r="H21" s="20"/>
      <c r="I21" s="267"/>
      <c r="J21" s="267"/>
      <c r="K21" s="268"/>
      <c r="L21" s="266"/>
      <c r="M21" s="266"/>
      <c r="N21" s="266"/>
      <c r="O21" s="266"/>
      <c r="AL21" s="53"/>
      <c r="AM21" s="53"/>
      <c r="AN21" s="54"/>
      <c r="AP21" s="93"/>
      <c r="AU21" s="288" t="s">
        <v>321</v>
      </c>
    </row>
    <row r="22" spans="1:47" s="4" customFormat="1" ht="15" customHeight="1">
      <c r="A22" s="267"/>
      <c r="B22" s="267"/>
      <c r="C22" s="268"/>
      <c r="D22" s="268"/>
      <c r="E22" s="268"/>
      <c r="F22" s="268"/>
      <c r="G22" s="268"/>
      <c r="H22" s="20"/>
      <c r="I22" s="267"/>
      <c r="J22" s="267"/>
      <c r="K22" s="268"/>
      <c r="L22" s="266"/>
      <c r="M22" s="266"/>
      <c r="N22" s="266"/>
      <c r="O22" s="266"/>
      <c r="AL22" s="53"/>
      <c r="AM22" s="53"/>
      <c r="AN22" s="54"/>
      <c r="AP22" s="93"/>
      <c r="AU22" s="288" t="s">
        <v>322</v>
      </c>
    </row>
    <row r="23" spans="1:47" s="4" customFormat="1" ht="15" customHeight="1" thickBot="1">
      <c r="A23" s="269"/>
      <c r="B23" s="269"/>
      <c r="C23" s="269"/>
      <c r="D23" s="269"/>
      <c r="E23" s="269"/>
      <c r="F23" s="269"/>
      <c r="G23" s="269"/>
      <c r="H23" s="269"/>
      <c r="I23" s="269"/>
      <c r="J23" s="269"/>
      <c r="K23" s="269"/>
      <c r="L23" s="58"/>
      <c r="M23" s="182"/>
      <c r="N23" s="182"/>
      <c r="O23" s="182"/>
      <c r="P23" s="182"/>
      <c r="AL23" s="59"/>
      <c r="AM23" s="59"/>
      <c r="AN23" s="54"/>
      <c r="AP23" s="93"/>
      <c r="AU23" s="288" t="s">
        <v>181</v>
      </c>
    </row>
    <row r="24" spans="1:47" s="4" customFormat="1" ht="15" customHeight="1" thickBot="1">
      <c r="A24" s="61" t="s">
        <v>0</v>
      </c>
      <c r="B24" s="472" t="s">
        <v>29</v>
      </c>
      <c r="C24" s="473"/>
      <c r="D24" s="224" t="s">
        <v>1</v>
      </c>
      <c r="E24" s="61" t="s">
        <v>2</v>
      </c>
      <c r="G24" s="61" t="s">
        <v>0</v>
      </c>
      <c r="H24" s="472" t="s">
        <v>29</v>
      </c>
      <c r="I24" s="473"/>
      <c r="J24" s="224" t="s">
        <v>1</v>
      </c>
      <c r="K24" s="61" t="s">
        <v>2</v>
      </c>
      <c r="M24" s="60"/>
      <c r="N24" s="37" t="s">
        <v>3</v>
      </c>
      <c r="O24" s="36" t="s">
        <v>4</v>
      </c>
      <c r="P24" s="60"/>
      <c r="AN24" s="33"/>
      <c r="AP24" s="93"/>
      <c r="AU24" s="288" t="s">
        <v>182</v>
      </c>
    </row>
    <row r="25" spans="1:47" s="4" customFormat="1" ht="15" customHeight="1">
      <c r="A25" s="226">
        <v>1</v>
      </c>
      <c r="B25" s="470"/>
      <c r="C25" s="471"/>
      <c r="D25" s="225"/>
      <c r="E25" s="229" t="str">
        <f aca="true" t="shared" si="0" ref="E25:E79">IF(D25&lt;&gt;"",1,"")</f>
        <v/>
      </c>
      <c r="F25" s="63"/>
      <c r="G25" s="226">
        <v>56</v>
      </c>
      <c r="H25" s="470"/>
      <c r="I25" s="471"/>
      <c r="J25" s="225"/>
      <c r="K25" s="229" t="str">
        <f aca="true" t="shared" si="1" ref="K25:K70">IF(J25&lt;&gt;"",1,"")</f>
        <v/>
      </c>
      <c r="M25" s="60"/>
      <c r="N25" s="93" t="s">
        <v>134</v>
      </c>
      <c r="O25" s="38">
        <f aca="true" t="shared" si="2" ref="O25:O48">SUMIFS($E$25:$E$79,$D$25:$D$79,N25)+SUMIFS($K$25:$K$79,$J$25:$J$79,N25)</f>
        <v>0</v>
      </c>
      <c r="P25" s="60"/>
      <c r="AN25" s="21"/>
      <c r="AP25" s="93"/>
      <c r="AU25" s="288" t="s">
        <v>183</v>
      </c>
    </row>
    <row r="26" spans="1:47" s="4" customFormat="1" ht="15" customHeight="1">
      <c r="A26" s="226">
        <v>2</v>
      </c>
      <c r="B26" s="470"/>
      <c r="C26" s="471"/>
      <c r="D26" s="225"/>
      <c r="E26" s="229" t="str">
        <f t="shared" si="0"/>
        <v/>
      </c>
      <c r="F26" s="63"/>
      <c r="G26" s="226">
        <v>57</v>
      </c>
      <c r="H26" s="470"/>
      <c r="I26" s="471"/>
      <c r="J26" s="225"/>
      <c r="K26" s="229" t="str">
        <f t="shared" si="1"/>
        <v/>
      </c>
      <c r="L26" s="25"/>
      <c r="M26" s="60"/>
      <c r="N26" s="93" t="s">
        <v>135</v>
      </c>
      <c r="O26" s="38">
        <f t="shared" si="2"/>
        <v>0</v>
      </c>
      <c r="P26" s="60"/>
      <c r="AN26" s="21"/>
      <c r="AP26" s="93"/>
      <c r="AU26" s="288" t="s">
        <v>323</v>
      </c>
    </row>
    <row r="27" spans="1:47" s="4" customFormat="1" ht="15" customHeight="1">
      <c r="A27" s="226">
        <v>3</v>
      </c>
      <c r="B27" s="470"/>
      <c r="C27" s="471"/>
      <c r="D27" s="225"/>
      <c r="E27" s="229" t="str">
        <f t="shared" si="0"/>
        <v/>
      </c>
      <c r="F27" s="63"/>
      <c r="G27" s="226">
        <v>58</v>
      </c>
      <c r="H27" s="470"/>
      <c r="I27" s="471"/>
      <c r="J27" s="225"/>
      <c r="K27" s="229" t="str">
        <f t="shared" si="1"/>
        <v/>
      </c>
      <c r="L27" s="25"/>
      <c r="M27" s="65"/>
      <c r="N27" s="93" t="s">
        <v>136</v>
      </c>
      <c r="O27" s="38">
        <f t="shared" si="2"/>
        <v>0</v>
      </c>
      <c r="P27" s="60"/>
      <c r="S27" s="24"/>
      <c r="AL27" s="25"/>
      <c r="AM27" s="25"/>
      <c r="AN27" s="21"/>
      <c r="AP27" s="93"/>
      <c r="AU27" s="288" t="s">
        <v>324</v>
      </c>
    </row>
    <row r="28" spans="1:47" s="25" customFormat="1" ht="15" customHeight="1">
      <c r="A28" s="226">
        <v>4</v>
      </c>
      <c r="B28" s="470"/>
      <c r="C28" s="471"/>
      <c r="D28" s="225"/>
      <c r="E28" s="229" t="str">
        <f t="shared" si="0"/>
        <v/>
      </c>
      <c r="F28" s="63"/>
      <c r="G28" s="226">
        <v>59</v>
      </c>
      <c r="H28" s="470"/>
      <c r="I28" s="471"/>
      <c r="J28" s="225"/>
      <c r="K28" s="229" t="str">
        <f t="shared" si="1"/>
        <v/>
      </c>
      <c r="M28" s="65"/>
      <c r="N28" s="93" t="s">
        <v>137</v>
      </c>
      <c r="O28" s="38">
        <f t="shared" si="2"/>
        <v>0</v>
      </c>
      <c r="P28" s="60"/>
      <c r="Q28" s="4"/>
      <c r="S28" s="24"/>
      <c r="AN28" s="64"/>
      <c r="AP28" s="93"/>
      <c r="AU28" s="288" t="s">
        <v>325</v>
      </c>
    </row>
    <row r="29" spans="1:47" s="25" customFormat="1" ht="15" customHeight="1">
      <c r="A29" s="226">
        <v>5</v>
      </c>
      <c r="B29" s="470"/>
      <c r="C29" s="471"/>
      <c r="D29" s="225"/>
      <c r="E29" s="229" t="str">
        <f t="shared" si="0"/>
        <v/>
      </c>
      <c r="F29" s="63"/>
      <c r="G29" s="226">
        <v>60</v>
      </c>
      <c r="H29" s="470"/>
      <c r="I29" s="471"/>
      <c r="J29" s="225"/>
      <c r="K29" s="229" t="str">
        <f t="shared" si="1"/>
        <v/>
      </c>
      <c r="M29" s="65"/>
      <c r="N29" s="93" t="s">
        <v>138</v>
      </c>
      <c r="O29" s="38">
        <f t="shared" si="2"/>
        <v>0</v>
      </c>
      <c r="P29" s="60"/>
      <c r="Q29" s="4"/>
      <c r="S29" s="26"/>
      <c r="AN29" s="64"/>
      <c r="AP29" s="93"/>
      <c r="AU29" s="288" t="s">
        <v>185</v>
      </c>
    </row>
    <row r="30" spans="1:47" s="25" customFormat="1" ht="15" customHeight="1">
      <c r="A30" s="226">
        <v>6</v>
      </c>
      <c r="B30" s="470"/>
      <c r="C30" s="471"/>
      <c r="D30" s="225"/>
      <c r="E30" s="229" t="str">
        <f t="shared" si="0"/>
        <v/>
      </c>
      <c r="F30" s="63"/>
      <c r="G30" s="226">
        <v>61</v>
      </c>
      <c r="H30" s="470"/>
      <c r="I30" s="471"/>
      <c r="J30" s="225"/>
      <c r="K30" s="229" t="str">
        <f t="shared" si="1"/>
        <v/>
      </c>
      <c r="M30" s="65"/>
      <c r="N30" s="93" t="s">
        <v>139</v>
      </c>
      <c r="O30" s="38">
        <f t="shared" si="2"/>
        <v>0</v>
      </c>
      <c r="P30" s="66"/>
      <c r="Q30" s="4"/>
      <c r="S30" s="26"/>
      <c r="AN30" s="64"/>
      <c r="AP30" s="93"/>
      <c r="AU30" s="288" t="s">
        <v>133</v>
      </c>
    </row>
    <row r="31" spans="1:47" s="25" customFormat="1" ht="15" customHeight="1">
      <c r="A31" s="226">
        <v>7</v>
      </c>
      <c r="B31" s="470"/>
      <c r="C31" s="471"/>
      <c r="D31" s="225"/>
      <c r="E31" s="229" t="str">
        <f t="shared" si="0"/>
        <v/>
      </c>
      <c r="F31" s="63"/>
      <c r="G31" s="226">
        <v>62</v>
      </c>
      <c r="H31" s="470"/>
      <c r="I31" s="471"/>
      <c r="J31" s="225"/>
      <c r="K31" s="229" t="str">
        <f t="shared" si="1"/>
        <v/>
      </c>
      <c r="M31" s="65"/>
      <c r="N31" s="93" t="s">
        <v>140</v>
      </c>
      <c r="O31" s="38">
        <f t="shared" si="2"/>
        <v>0</v>
      </c>
      <c r="P31" s="67"/>
      <c r="Q31" s="27"/>
      <c r="S31" s="26"/>
      <c r="AN31" s="64"/>
      <c r="AP31" s="93"/>
      <c r="AU31" s="288" t="s">
        <v>326</v>
      </c>
    </row>
    <row r="32" spans="1:47" s="25" customFormat="1" ht="15" customHeight="1">
      <c r="A32" s="226">
        <v>8</v>
      </c>
      <c r="B32" s="470"/>
      <c r="C32" s="471"/>
      <c r="D32" s="225"/>
      <c r="E32" s="229" t="str">
        <f t="shared" si="0"/>
        <v/>
      </c>
      <c r="F32" s="63"/>
      <c r="G32" s="226">
        <v>63</v>
      </c>
      <c r="H32" s="470"/>
      <c r="I32" s="471"/>
      <c r="J32" s="225"/>
      <c r="K32" s="229" t="str">
        <f t="shared" si="1"/>
        <v/>
      </c>
      <c r="M32" s="65"/>
      <c r="N32" s="93" t="s">
        <v>141</v>
      </c>
      <c r="O32" s="38">
        <f t="shared" si="2"/>
        <v>0</v>
      </c>
      <c r="P32" s="67"/>
      <c r="Q32" s="28"/>
      <c r="S32" s="26"/>
      <c r="AN32" s="64"/>
      <c r="AP32" s="93"/>
      <c r="AU32" s="288" t="s">
        <v>186</v>
      </c>
    </row>
    <row r="33" spans="1:47" s="25" customFormat="1" ht="15" customHeight="1">
      <c r="A33" s="226">
        <v>9</v>
      </c>
      <c r="B33" s="470"/>
      <c r="C33" s="471"/>
      <c r="D33" s="225"/>
      <c r="E33" s="229" t="str">
        <f t="shared" si="0"/>
        <v/>
      </c>
      <c r="F33" s="63"/>
      <c r="G33" s="226">
        <v>64</v>
      </c>
      <c r="H33" s="470"/>
      <c r="I33" s="471"/>
      <c r="J33" s="225"/>
      <c r="K33" s="229" t="str">
        <f t="shared" si="1"/>
        <v/>
      </c>
      <c r="M33" s="65"/>
      <c r="N33" s="93" t="s">
        <v>142</v>
      </c>
      <c r="O33" s="38">
        <f t="shared" si="2"/>
        <v>0</v>
      </c>
      <c r="P33" s="67"/>
      <c r="Q33" s="28"/>
      <c r="S33" s="26"/>
      <c r="AN33" s="64"/>
      <c r="AP33" s="93"/>
      <c r="AU33" s="288" t="s">
        <v>187</v>
      </c>
    </row>
    <row r="34" spans="1:47" s="25" customFormat="1" ht="15" customHeight="1">
      <c r="A34" s="226">
        <v>10</v>
      </c>
      <c r="B34" s="470"/>
      <c r="C34" s="471"/>
      <c r="D34" s="225"/>
      <c r="E34" s="229" t="str">
        <f t="shared" si="0"/>
        <v/>
      </c>
      <c r="F34" s="63"/>
      <c r="G34" s="226">
        <v>65</v>
      </c>
      <c r="H34" s="470"/>
      <c r="I34" s="471"/>
      <c r="J34" s="225"/>
      <c r="K34" s="229" t="str">
        <f t="shared" si="1"/>
        <v/>
      </c>
      <c r="M34" s="65"/>
      <c r="N34" s="93" t="s">
        <v>143</v>
      </c>
      <c r="O34" s="38">
        <f t="shared" si="2"/>
        <v>0</v>
      </c>
      <c r="P34" s="67"/>
      <c r="Q34" s="28"/>
      <c r="S34" s="26"/>
      <c r="AN34" s="64"/>
      <c r="AP34" s="93"/>
      <c r="AU34" s="288" t="s">
        <v>188</v>
      </c>
    </row>
    <row r="35" spans="1:47" s="25" customFormat="1" ht="15" customHeight="1">
      <c r="A35" s="226">
        <v>11</v>
      </c>
      <c r="B35" s="470"/>
      <c r="C35" s="471"/>
      <c r="D35" s="225"/>
      <c r="E35" s="229" t="str">
        <f t="shared" si="0"/>
        <v/>
      </c>
      <c r="F35" s="63"/>
      <c r="G35" s="226">
        <v>66</v>
      </c>
      <c r="H35" s="470"/>
      <c r="I35" s="471"/>
      <c r="J35" s="225"/>
      <c r="K35" s="229" t="str">
        <f t="shared" si="1"/>
        <v/>
      </c>
      <c r="M35" s="65"/>
      <c r="N35" s="93" t="s">
        <v>144</v>
      </c>
      <c r="O35" s="38">
        <f t="shared" si="2"/>
        <v>0</v>
      </c>
      <c r="P35" s="67"/>
      <c r="Q35" s="28"/>
      <c r="R35" s="4"/>
      <c r="S35" s="26"/>
      <c r="AN35" s="64"/>
      <c r="AP35" s="93" t="s">
        <v>197</v>
      </c>
      <c r="AU35" s="288" t="s">
        <v>327</v>
      </c>
    </row>
    <row r="36" spans="1:47" s="25" customFormat="1" ht="15" customHeight="1">
      <c r="A36" s="226">
        <v>12</v>
      </c>
      <c r="B36" s="470"/>
      <c r="C36" s="471"/>
      <c r="D36" s="225"/>
      <c r="E36" s="229" t="str">
        <f t="shared" si="0"/>
        <v/>
      </c>
      <c r="F36" s="63"/>
      <c r="G36" s="226">
        <v>67</v>
      </c>
      <c r="H36" s="470"/>
      <c r="I36" s="471"/>
      <c r="J36" s="225"/>
      <c r="K36" s="229" t="str">
        <f t="shared" si="1"/>
        <v/>
      </c>
      <c r="L36" s="4"/>
      <c r="M36" s="65"/>
      <c r="N36" s="93" t="s">
        <v>145</v>
      </c>
      <c r="O36" s="38">
        <f t="shared" si="2"/>
        <v>0</v>
      </c>
      <c r="P36" s="67"/>
      <c r="Q36" s="28"/>
      <c r="R36" s="4"/>
      <c r="S36" s="26"/>
      <c r="AN36" s="64"/>
      <c r="AP36" s="93" t="s">
        <v>198</v>
      </c>
      <c r="AU36" s="288" t="s">
        <v>328</v>
      </c>
    </row>
    <row r="37" spans="1:47" s="25" customFormat="1" ht="15" customHeight="1">
      <c r="A37" s="226">
        <v>13</v>
      </c>
      <c r="B37" s="470"/>
      <c r="C37" s="471"/>
      <c r="D37" s="225"/>
      <c r="E37" s="229" t="str">
        <f t="shared" si="0"/>
        <v/>
      </c>
      <c r="F37" s="63"/>
      <c r="G37" s="226">
        <v>68</v>
      </c>
      <c r="H37" s="470"/>
      <c r="I37" s="471"/>
      <c r="J37" s="225"/>
      <c r="K37" s="229" t="str">
        <f t="shared" si="1"/>
        <v/>
      </c>
      <c r="L37" s="4"/>
      <c r="M37" s="60"/>
      <c r="N37" s="93" t="s">
        <v>146</v>
      </c>
      <c r="O37" s="38">
        <f t="shared" si="2"/>
        <v>0</v>
      </c>
      <c r="P37" s="67"/>
      <c r="Q37" s="28"/>
      <c r="R37" s="4"/>
      <c r="S37" s="26"/>
      <c r="AL37" s="4"/>
      <c r="AM37" s="4"/>
      <c r="AN37" s="64"/>
      <c r="AP37" s="93" t="s">
        <v>199</v>
      </c>
      <c r="AU37" s="288" t="s">
        <v>47</v>
      </c>
    </row>
    <row r="38" spans="1:47" s="4" customFormat="1" ht="15" customHeight="1">
      <c r="A38" s="226">
        <v>14</v>
      </c>
      <c r="B38" s="470"/>
      <c r="C38" s="471"/>
      <c r="D38" s="225"/>
      <c r="E38" s="229" t="str">
        <f t="shared" si="0"/>
        <v/>
      </c>
      <c r="F38" s="63"/>
      <c r="G38" s="226">
        <v>69</v>
      </c>
      <c r="H38" s="470"/>
      <c r="I38" s="471"/>
      <c r="J38" s="225"/>
      <c r="K38" s="229" t="str">
        <f t="shared" si="1"/>
        <v/>
      </c>
      <c r="M38" s="60"/>
      <c r="N38" s="93" t="s">
        <v>147</v>
      </c>
      <c r="O38" s="38">
        <f t="shared" si="2"/>
        <v>0</v>
      </c>
      <c r="P38" s="68"/>
      <c r="Q38" s="28"/>
      <c r="S38" s="26"/>
      <c r="AN38" s="21"/>
      <c r="AP38" s="108"/>
      <c r="AU38" s="288" t="s">
        <v>329</v>
      </c>
    </row>
    <row r="39" spans="1:47" s="4" customFormat="1" ht="15" customHeight="1">
      <c r="A39" s="226">
        <v>15</v>
      </c>
      <c r="B39" s="470"/>
      <c r="C39" s="471"/>
      <c r="D39" s="225"/>
      <c r="E39" s="229" t="str">
        <f t="shared" si="0"/>
        <v/>
      </c>
      <c r="F39" s="63"/>
      <c r="G39" s="226">
        <v>70</v>
      </c>
      <c r="H39" s="470"/>
      <c r="I39" s="471"/>
      <c r="J39" s="225"/>
      <c r="K39" s="229" t="str">
        <f t="shared" si="1"/>
        <v/>
      </c>
      <c r="M39" s="60"/>
      <c r="N39" s="93" t="s">
        <v>148</v>
      </c>
      <c r="O39" s="38">
        <f t="shared" si="2"/>
        <v>0</v>
      </c>
      <c r="P39" s="68"/>
      <c r="Q39" s="28"/>
      <c r="S39" s="24"/>
      <c r="AN39" s="21"/>
      <c r="AP39" s="108"/>
      <c r="AU39" s="288" t="s">
        <v>330</v>
      </c>
    </row>
    <row r="40" spans="1:47" s="4" customFormat="1" ht="15" customHeight="1">
      <c r="A40" s="226">
        <v>16</v>
      </c>
      <c r="B40" s="470"/>
      <c r="C40" s="471"/>
      <c r="D40" s="225"/>
      <c r="E40" s="229" t="str">
        <f t="shared" si="0"/>
        <v/>
      </c>
      <c r="F40" s="63"/>
      <c r="G40" s="226">
        <v>71</v>
      </c>
      <c r="H40" s="470"/>
      <c r="I40" s="471"/>
      <c r="J40" s="225"/>
      <c r="K40" s="229" t="str">
        <f t="shared" si="1"/>
        <v/>
      </c>
      <c r="M40" s="60"/>
      <c r="N40" s="93" t="s">
        <v>149</v>
      </c>
      <c r="O40" s="38">
        <f t="shared" si="2"/>
        <v>0</v>
      </c>
      <c r="P40" s="68"/>
      <c r="Q40" s="28"/>
      <c r="S40" s="24"/>
      <c r="AN40" s="21"/>
      <c r="AP40" s="108"/>
      <c r="AU40" s="288" t="s">
        <v>189</v>
      </c>
    </row>
    <row r="41" spans="1:47" s="4" customFormat="1" ht="15" customHeight="1">
      <c r="A41" s="226">
        <v>17</v>
      </c>
      <c r="B41" s="470"/>
      <c r="C41" s="471"/>
      <c r="D41" s="225"/>
      <c r="E41" s="229" t="str">
        <f t="shared" si="0"/>
        <v/>
      </c>
      <c r="F41" s="63"/>
      <c r="G41" s="226">
        <v>72</v>
      </c>
      <c r="H41" s="470"/>
      <c r="I41" s="471"/>
      <c r="J41" s="225"/>
      <c r="K41" s="229" t="str">
        <f t="shared" si="1"/>
        <v/>
      </c>
      <c r="M41" s="60"/>
      <c r="N41" s="93" t="s">
        <v>150</v>
      </c>
      <c r="O41" s="38">
        <f t="shared" si="2"/>
        <v>0</v>
      </c>
      <c r="P41" s="68"/>
      <c r="Q41" s="28"/>
      <c r="R41" s="29"/>
      <c r="S41" s="24"/>
      <c r="AN41" s="21"/>
      <c r="AP41" s="108"/>
      <c r="AU41" s="288" t="s">
        <v>190</v>
      </c>
    </row>
    <row r="42" spans="1:47" s="4" customFormat="1" ht="15" customHeight="1">
      <c r="A42" s="226">
        <v>18</v>
      </c>
      <c r="B42" s="470"/>
      <c r="C42" s="471"/>
      <c r="D42" s="225"/>
      <c r="E42" s="229" t="str">
        <f t="shared" si="0"/>
        <v/>
      </c>
      <c r="F42" s="63"/>
      <c r="G42" s="226">
        <v>73</v>
      </c>
      <c r="H42" s="470"/>
      <c r="I42" s="471"/>
      <c r="J42" s="225"/>
      <c r="K42" s="229" t="str">
        <f t="shared" si="1"/>
        <v/>
      </c>
      <c r="M42" s="60"/>
      <c r="N42" s="93" t="s">
        <v>151</v>
      </c>
      <c r="O42" s="38">
        <f t="shared" si="2"/>
        <v>0</v>
      </c>
      <c r="P42" s="68"/>
      <c r="Q42" s="30"/>
      <c r="R42" s="29"/>
      <c r="S42" s="24"/>
      <c r="AN42" s="21"/>
      <c r="AP42" s="108"/>
      <c r="AU42" s="288" t="s">
        <v>49</v>
      </c>
    </row>
    <row r="43" spans="1:47" s="4" customFormat="1" ht="15" customHeight="1">
      <c r="A43" s="226">
        <v>19</v>
      </c>
      <c r="B43" s="470"/>
      <c r="C43" s="471"/>
      <c r="D43" s="225"/>
      <c r="E43" s="229" t="str">
        <f t="shared" si="0"/>
        <v/>
      </c>
      <c r="F43" s="69"/>
      <c r="G43" s="226">
        <v>74</v>
      </c>
      <c r="H43" s="470"/>
      <c r="I43" s="471"/>
      <c r="J43" s="225"/>
      <c r="K43" s="229" t="str">
        <f t="shared" si="1"/>
        <v/>
      </c>
      <c r="L43" s="29"/>
      <c r="M43" s="60"/>
      <c r="N43" s="93" t="s">
        <v>152</v>
      </c>
      <c r="O43" s="38">
        <f t="shared" si="2"/>
        <v>0</v>
      </c>
      <c r="P43" s="68"/>
      <c r="Q43" s="30"/>
      <c r="S43" s="24"/>
      <c r="AN43" s="21"/>
      <c r="AP43" s="108"/>
      <c r="AU43" s="288" t="s">
        <v>331</v>
      </c>
    </row>
    <row r="44" spans="1:47" s="4" customFormat="1" ht="15" customHeight="1">
      <c r="A44" s="226">
        <v>20</v>
      </c>
      <c r="B44" s="470"/>
      <c r="C44" s="471"/>
      <c r="D44" s="225"/>
      <c r="E44" s="229" t="str">
        <f t="shared" si="0"/>
        <v/>
      </c>
      <c r="F44" s="69"/>
      <c r="G44" s="226">
        <v>75</v>
      </c>
      <c r="H44" s="470"/>
      <c r="I44" s="471"/>
      <c r="J44" s="225"/>
      <c r="K44" s="229" t="str">
        <f t="shared" si="1"/>
        <v/>
      </c>
      <c r="L44" s="29"/>
      <c r="M44" s="70"/>
      <c r="N44" s="93" t="s">
        <v>153</v>
      </c>
      <c r="O44" s="38">
        <f t="shared" si="2"/>
        <v>0</v>
      </c>
      <c r="P44" s="68"/>
      <c r="Q44" s="30"/>
      <c r="S44" s="24"/>
      <c r="AL44" s="29"/>
      <c r="AM44" s="29"/>
      <c r="AN44" s="21"/>
      <c r="AP44" s="108"/>
      <c r="AU44" s="182"/>
    </row>
    <row r="45" spans="1:47" s="29" customFormat="1" ht="15" customHeight="1">
      <c r="A45" s="226">
        <v>21</v>
      </c>
      <c r="B45" s="470"/>
      <c r="C45" s="471"/>
      <c r="D45" s="225"/>
      <c r="E45" s="229" t="str">
        <f t="shared" si="0"/>
        <v/>
      </c>
      <c r="F45" s="69"/>
      <c r="G45" s="226">
        <v>76</v>
      </c>
      <c r="H45" s="470"/>
      <c r="I45" s="471"/>
      <c r="J45" s="225"/>
      <c r="K45" s="229" t="str">
        <f t="shared" si="1"/>
        <v/>
      </c>
      <c r="M45" s="70"/>
      <c r="N45" s="93" t="s">
        <v>154</v>
      </c>
      <c r="O45" s="38">
        <f t="shared" si="2"/>
        <v>0</v>
      </c>
      <c r="P45" s="68"/>
      <c r="Q45" s="30"/>
      <c r="R45" s="4"/>
      <c r="S45" s="24"/>
      <c r="AN45" s="33"/>
      <c r="AP45" s="108"/>
      <c r="AU45" s="182"/>
    </row>
    <row r="46" spans="1:47" s="29" customFormat="1" ht="15" customHeight="1">
      <c r="A46" s="226">
        <v>22</v>
      </c>
      <c r="B46" s="470"/>
      <c r="C46" s="471"/>
      <c r="D46" s="225"/>
      <c r="E46" s="229" t="str">
        <f t="shared" si="0"/>
        <v/>
      </c>
      <c r="F46" s="63"/>
      <c r="G46" s="226">
        <v>77</v>
      </c>
      <c r="H46" s="470"/>
      <c r="I46" s="471"/>
      <c r="J46" s="225"/>
      <c r="K46" s="229" t="str">
        <f t="shared" si="1"/>
        <v/>
      </c>
      <c r="L46" s="4"/>
      <c r="M46" s="70"/>
      <c r="N46" s="93" t="s">
        <v>155</v>
      </c>
      <c r="O46" s="38">
        <f t="shared" si="2"/>
        <v>0</v>
      </c>
      <c r="P46" s="68"/>
      <c r="Q46" s="30"/>
      <c r="R46" s="4"/>
      <c r="S46" s="31"/>
      <c r="AN46" s="33"/>
      <c r="AP46" s="108"/>
      <c r="AU46" s="182"/>
    </row>
    <row r="47" spans="1:47" s="29" customFormat="1" ht="15" customHeight="1">
      <c r="A47" s="226">
        <v>23</v>
      </c>
      <c r="B47" s="470"/>
      <c r="C47" s="471"/>
      <c r="D47" s="225"/>
      <c r="E47" s="229" t="str">
        <f t="shared" si="0"/>
        <v/>
      </c>
      <c r="F47" s="63"/>
      <c r="G47" s="226">
        <v>78</v>
      </c>
      <c r="H47" s="470"/>
      <c r="I47" s="471"/>
      <c r="J47" s="225"/>
      <c r="K47" s="229" t="str">
        <f t="shared" si="1"/>
        <v/>
      </c>
      <c r="L47" s="4"/>
      <c r="M47" s="60"/>
      <c r="N47" s="93" t="s">
        <v>156</v>
      </c>
      <c r="O47" s="38">
        <f t="shared" si="2"/>
        <v>0</v>
      </c>
      <c r="P47" s="68"/>
      <c r="Q47" s="30"/>
      <c r="R47" s="4"/>
      <c r="AL47" s="4"/>
      <c r="AM47" s="4"/>
      <c r="AN47" s="33"/>
      <c r="AP47" s="108"/>
      <c r="AU47" s="182"/>
    </row>
    <row r="48" spans="1:47" s="4" customFormat="1" ht="15" customHeight="1">
      <c r="A48" s="226">
        <v>24</v>
      </c>
      <c r="B48" s="470"/>
      <c r="C48" s="471"/>
      <c r="D48" s="225"/>
      <c r="E48" s="229" t="str">
        <f t="shared" si="0"/>
        <v/>
      </c>
      <c r="F48" s="63"/>
      <c r="G48" s="226">
        <v>79</v>
      </c>
      <c r="H48" s="470"/>
      <c r="I48" s="471"/>
      <c r="J48" s="225"/>
      <c r="K48" s="229" t="str">
        <f t="shared" si="1"/>
        <v/>
      </c>
      <c r="M48" s="60"/>
      <c r="N48" s="93" t="s">
        <v>157</v>
      </c>
      <c r="O48" s="38">
        <f t="shared" si="2"/>
        <v>0</v>
      </c>
      <c r="Q48" s="30"/>
      <c r="S48" s="29"/>
      <c r="AN48" s="21"/>
      <c r="AU48" s="182"/>
    </row>
    <row r="49" spans="1:47" s="4" customFormat="1" ht="15" customHeight="1">
      <c r="A49" s="226">
        <v>25</v>
      </c>
      <c r="B49" s="470"/>
      <c r="C49" s="471"/>
      <c r="D49" s="225"/>
      <c r="E49" s="229" t="str">
        <f t="shared" si="0"/>
        <v/>
      </c>
      <c r="F49" s="63"/>
      <c r="G49" s="226">
        <v>80</v>
      </c>
      <c r="H49" s="470"/>
      <c r="I49" s="471"/>
      <c r="J49" s="225"/>
      <c r="K49" s="229" t="str">
        <f t="shared" si="1"/>
        <v/>
      </c>
      <c r="M49" s="60"/>
      <c r="Q49" s="30"/>
      <c r="AN49" s="21"/>
      <c r="AU49" s="182"/>
    </row>
    <row r="50" spans="1:47" s="4" customFormat="1" ht="15" customHeight="1">
      <c r="A50" s="226">
        <v>26</v>
      </c>
      <c r="B50" s="470"/>
      <c r="C50" s="471"/>
      <c r="D50" s="225"/>
      <c r="E50" s="229" t="str">
        <f t="shared" si="0"/>
        <v/>
      </c>
      <c r="F50" s="63"/>
      <c r="G50" s="226">
        <v>81</v>
      </c>
      <c r="H50" s="470"/>
      <c r="I50" s="471"/>
      <c r="J50" s="225"/>
      <c r="K50" s="229" t="str">
        <f t="shared" si="1"/>
        <v/>
      </c>
      <c r="M50" s="60"/>
      <c r="Q50" s="30"/>
      <c r="AN50" s="21"/>
      <c r="AU50" s="182"/>
    </row>
    <row r="51" spans="1:47" s="4" customFormat="1" ht="15" customHeight="1" thickBot="1">
      <c r="A51" s="226">
        <v>27</v>
      </c>
      <c r="B51" s="470"/>
      <c r="C51" s="471"/>
      <c r="D51" s="225"/>
      <c r="E51" s="229" t="str">
        <f t="shared" si="0"/>
        <v/>
      </c>
      <c r="F51" s="63"/>
      <c r="G51" s="226">
        <v>82</v>
      </c>
      <c r="H51" s="470"/>
      <c r="I51" s="471"/>
      <c r="J51" s="225"/>
      <c r="K51" s="229" t="str">
        <f t="shared" si="1"/>
        <v/>
      </c>
      <c r="M51" s="60"/>
      <c r="Q51" s="30"/>
      <c r="AN51" s="21"/>
      <c r="AU51" s="182"/>
    </row>
    <row r="52" spans="1:47" s="4" customFormat="1" ht="15" customHeight="1" thickBot="1">
      <c r="A52" s="226">
        <v>28</v>
      </c>
      <c r="B52" s="470"/>
      <c r="C52" s="471"/>
      <c r="D52" s="225"/>
      <c r="E52" s="229" t="str">
        <f t="shared" si="0"/>
        <v/>
      </c>
      <c r="F52" s="63"/>
      <c r="G52" s="226">
        <v>83</v>
      </c>
      <c r="H52" s="470"/>
      <c r="I52" s="471"/>
      <c r="J52" s="225"/>
      <c r="K52" s="229" t="str">
        <f t="shared" si="1"/>
        <v/>
      </c>
      <c r="M52" s="60"/>
      <c r="N52" s="92" t="s">
        <v>5</v>
      </c>
      <c r="O52" s="105">
        <f>SUM(O25:O48)</f>
        <v>0</v>
      </c>
      <c r="AN52" s="21"/>
      <c r="AU52" s="182"/>
    </row>
    <row r="53" spans="1:47" s="4" customFormat="1" ht="15" customHeight="1" thickBot="1">
      <c r="A53" s="226">
        <v>29</v>
      </c>
      <c r="B53" s="470"/>
      <c r="C53" s="471"/>
      <c r="D53" s="225"/>
      <c r="E53" s="229" t="str">
        <f t="shared" si="0"/>
        <v/>
      </c>
      <c r="F53" s="63"/>
      <c r="G53" s="226">
        <v>84</v>
      </c>
      <c r="H53" s="470"/>
      <c r="I53" s="471"/>
      <c r="J53" s="225"/>
      <c r="K53" s="229" t="str">
        <f t="shared" si="1"/>
        <v/>
      </c>
      <c r="M53" s="60"/>
      <c r="N53" s="60"/>
      <c r="O53" s="60"/>
      <c r="Q53" s="30"/>
      <c r="AN53" s="21"/>
      <c r="AU53" s="182"/>
    </row>
    <row r="54" spans="1:47" s="4" customFormat="1" ht="15" customHeight="1">
      <c r="A54" s="226">
        <v>30</v>
      </c>
      <c r="B54" s="470"/>
      <c r="C54" s="471"/>
      <c r="D54" s="225"/>
      <c r="E54" s="229" t="str">
        <f t="shared" si="0"/>
        <v/>
      </c>
      <c r="F54" s="63"/>
      <c r="G54" s="226">
        <v>85</v>
      </c>
      <c r="H54" s="470"/>
      <c r="I54" s="471"/>
      <c r="J54" s="225"/>
      <c r="K54" s="229" t="str">
        <f t="shared" si="1"/>
        <v/>
      </c>
      <c r="M54" s="60"/>
      <c r="N54" s="574" t="s">
        <v>6</v>
      </c>
      <c r="O54" s="575"/>
      <c r="P54" s="276">
        <f>O25+O28+O31+O34+O37+O40+O43+O46</f>
        <v>0</v>
      </c>
      <c r="Q54" s="30"/>
      <c r="AN54" s="21"/>
      <c r="AU54" s="182"/>
    </row>
    <row r="55" spans="1:47" s="4" customFormat="1" ht="15" customHeight="1">
      <c r="A55" s="226">
        <v>31</v>
      </c>
      <c r="B55" s="470"/>
      <c r="C55" s="471"/>
      <c r="D55" s="225"/>
      <c r="E55" s="229" t="str">
        <f t="shared" si="0"/>
        <v/>
      </c>
      <c r="F55" s="63"/>
      <c r="G55" s="226">
        <v>86</v>
      </c>
      <c r="H55" s="470"/>
      <c r="I55" s="471"/>
      <c r="J55" s="225"/>
      <c r="K55" s="229" t="str">
        <f t="shared" si="1"/>
        <v/>
      </c>
      <c r="M55" s="60"/>
      <c r="N55" s="528" t="s">
        <v>7</v>
      </c>
      <c r="O55" s="497"/>
      <c r="P55" s="277">
        <f>O26+O29+O32+O35+O38+O41+O44+O47</f>
        <v>0</v>
      </c>
      <c r="Q55" s="71"/>
      <c r="AN55" s="21"/>
      <c r="AU55" s="182"/>
    </row>
    <row r="56" spans="1:47" s="4" customFormat="1" ht="15" customHeight="1">
      <c r="A56" s="226">
        <v>32</v>
      </c>
      <c r="B56" s="470"/>
      <c r="C56" s="471"/>
      <c r="D56" s="225"/>
      <c r="E56" s="229" t="str">
        <f t="shared" si="0"/>
        <v/>
      </c>
      <c r="F56" s="63"/>
      <c r="G56" s="226">
        <v>87</v>
      </c>
      <c r="H56" s="470"/>
      <c r="I56" s="471"/>
      <c r="J56" s="225"/>
      <c r="K56" s="229" t="str">
        <f t="shared" si="1"/>
        <v/>
      </c>
      <c r="M56" s="60"/>
      <c r="N56" s="528" t="s">
        <v>8</v>
      </c>
      <c r="O56" s="497"/>
      <c r="P56" s="277">
        <f>O27+O30+O33+O36+O39+O42+O45+O48</f>
        <v>0</v>
      </c>
      <c r="Q56" s="71"/>
      <c r="AN56" s="21"/>
      <c r="AU56" s="182"/>
    </row>
    <row r="57" spans="1:40" s="4" customFormat="1" ht="15" customHeight="1">
      <c r="A57" s="226">
        <v>33</v>
      </c>
      <c r="B57" s="470"/>
      <c r="C57" s="471"/>
      <c r="D57" s="225"/>
      <c r="E57" s="229" t="str">
        <f t="shared" si="0"/>
        <v/>
      </c>
      <c r="F57" s="63"/>
      <c r="G57" s="226">
        <v>88</v>
      </c>
      <c r="H57" s="470"/>
      <c r="I57" s="471"/>
      <c r="J57" s="225"/>
      <c r="K57" s="229" t="str">
        <f t="shared" si="1"/>
        <v/>
      </c>
      <c r="M57" s="60"/>
      <c r="N57" s="529" t="s">
        <v>9</v>
      </c>
      <c r="O57" s="499"/>
      <c r="P57" s="278">
        <f>P54+P55+P56</f>
        <v>0</v>
      </c>
      <c r="Q57" s="71"/>
      <c r="AN57" s="21"/>
    </row>
    <row r="58" spans="1:40" s="4" customFormat="1" ht="15" customHeight="1">
      <c r="A58" s="226">
        <v>34</v>
      </c>
      <c r="B58" s="470"/>
      <c r="C58" s="471"/>
      <c r="D58" s="225"/>
      <c r="E58" s="229" t="str">
        <f t="shared" si="0"/>
        <v/>
      </c>
      <c r="F58" s="63"/>
      <c r="G58" s="226">
        <v>89</v>
      </c>
      <c r="H58" s="470"/>
      <c r="I58" s="471"/>
      <c r="J58" s="225"/>
      <c r="K58" s="229" t="str">
        <f t="shared" si="1"/>
        <v/>
      </c>
      <c r="M58" s="60"/>
      <c r="N58" s="528" t="s">
        <v>10</v>
      </c>
      <c r="O58" s="497"/>
      <c r="P58" s="90">
        <f>COUNTA(B25:C79)+COUNTA(H25:I79)</f>
        <v>0</v>
      </c>
      <c r="Q58" s="71"/>
      <c r="AN58" s="21"/>
    </row>
    <row r="59" spans="1:40" s="4" customFormat="1" ht="15" customHeight="1" thickBot="1">
      <c r="A59" s="226">
        <v>35</v>
      </c>
      <c r="B59" s="470"/>
      <c r="C59" s="471"/>
      <c r="D59" s="225"/>
      <c r="E59" s="229" t="str">
        <f t="shared" si="0"/>
        <v/>
      </c>
      <c r="F59" s="63"/>
      <c r="G59" s="226">
        <v>90</v>
      </c>
      <c r="H59" s="470"/>
      <c r="I59" s="471"/>
      <c r="J59" s="225"/>
      <c r="K59" s="229" t="str">
        <f t="shared" si="1"/>
        <v/>
      </c>
      <c r="M59" s="60"/>
      <c r="N59" s="530" t="s">
        <v>11</v>
      </c>
      <c r="O59" s="531"/>
      <c r="P59" s="91">
        <f>SUM(K71:K79)</f>
        <v>0</v>
      </c>
      <c r="Q59" s="30"/>
      <c r="AN59" s="21"/>
    </row>
    <row r="60" spans="1:40" s="4" customFormat="1" ht="15" customHeight="1">
      <c r="A60" s="226">
        <v>36</v>
      </c>
      <c r="B60" s="470"/>
      <c r="C60" s="471"/>
      <c r="D60" s="225"/>
      <c r="E60" s="229" t="str">
        <f t="shared" si="0"/>
        <v/>
      </c>
      <c r="F60" s="63"/>
      <c r="G60" s="226">
        <v>91</v>
      </c>
      <c r="H60" s="470"/>
      <c r="I60" s="471"/>
      <c r="J60" s="225"/>
      <c r="K60" s="229" t="str">
        <f t="shared" si="1"/>
        <v/>
      </c>
      <c r="M60" s="60"/>
      <c r="N60" s="60"/>
      <c r="O60" s="60"/>
      <c r="Q60" s="30"/>
      <c r="AN60" s="21"/>
    </row>
    <row r="61" spans="1:40" s="4" customFormat="1" ht="15" customHeight="1">
      <c r="A61" s="226">
        <v>37</v>
      </c>
      <c r="B61" s="470"/>
      <c r="C61" s="471"/>
      <c r="D61" s="225"/>
      <c r="E61" s="229" t="str">
        <f t="shared" si="0"/>
        <v/>
      </c>
      <c r="F61" s="63"/>
      <c r="G61" s="226">
        <v>92</v>
      </c>
      <c r="H61" s="470"/>
      <c r="I61" s="471"/>
      <c r="J61" s="225"/>
      <c r="K61" s="229" t="str">
        <f t="shared" si="1"/>
        <v/>
      </c>
      <c r="M61" s="60"/>
      <c r="N61" s="182"/>
      <c r="O61" s="182"/>
      <c r="Q61" s="30"/>
      <c r="AN61" s="21"/>
    </row>
    <row r="62" spans="1:40" s="4" customFormat="1" ht="15" customHeight="1">
      <c r="A62" s="226">
        <v>38</v>
      </c>
      <c r="B62" s="470"/>
      <c r="C62" s="471"/>
      <c r="D62" s="225"/>
      <c r="E62" s="229" t="str">
        <f t="shared" si="0"/>
        <v/>
      </c>
      <c r="F62" s="63"/>
      <c r="G62" s="226">
        <v>93</v>
      </c>
      <c r="H62" s="470"/>
      <c r="I62" s="471"/>
      <c r="J62" s="225"/>
      <c r="K62" s="229" t="str">
        <f t="shared" si="1"/>
        <v/>
      </c>
      <c r="M62" s="60"/>
      <c r="N62" s="182"/>
      <c r="O62" s="182"/>
      <c r="Q62" s="30"/>
      <c r="AN62" s="21"/>
    </row>
    <row r="63" spans="1:40" s="4" customFormat="1" ht="15" customHeight="1">
      <c r="A63" s="226">
        <v>39</v>
      </c>
      <c r="B63" s="470"/>
      <c r="C63" s="471"/>
      <c r="D63" s="225"/>
      <c r="E63" s="229" t="str">
        <f t="shared" si="0"/>
        <v/>
      </c>
      <c r="F63" s="63"/>
      <c r="G63" s="226">
        <v>94</v>
      </c>
      <c r="H63" s="470"/>
      <c r="I63" s="471"/>
      <c r="J63" s="225"/>
      <c r="K63" s="229" t="str">
        <f t="shared" si="1"/>
        <v/>
      </c>
      <c r="M63" s="60"/>
      <c r="N63" s="182"/>
      <c r="O63" s="182"/>
      <c r="Q63" s="30"/>
      <c r="AN63" s="21"/>
    </row>
    <row r="64" spans="1:40" s="4" customFormat="1" ht="15" customHeight="1">
      <c r="A64" s="226">
        <v>40</v>
      </c>
      <c r="B64" s="470"/>
      <c r="C64" s="471"/>
      <c r="D64" s="225"/>
      <c r="E64" s="229" t="str">
        <f t="shared" si="0"/>
        <v/>
      </c>
      <c r="F64" s="63"/>
      <c r="G64" s="226">
        <v>95</v>
      </c>
      <c r="H64" s="470"/>
      <c r="I64" s="471"/>
      <c r="J64" s="225"/>
      <c r="K64" s="229" t="str">
        <f t="shared" si="1"/>
        <v/>
      </c>
      <c r="M64" s="60"/>
      <c r="N64" s="182"/>
      <c r="O64" s="182"/>
      <c r="Q64" s="30"/>
      <c r="AN64" s="21"/>
    </row>
    <row r="65" spans="1:40" s="4" customFormat="1" ht="15" customHeight="1">
      <c r="A65" s="226">
        <v>41</v>
      </c>
      <c r="B65" s="470"/>
      <c r="C65" s="471"/>
      <c r="D65" s="225"/>
      <c r="E65" s="229" t="str">
        <f t="shared" si="0"/>
        <v/>
      </c>
      <c r="F65" s="63"/>
      <c r="G65" s="226">
        <v>96</v>
      </c>
      <c r="H65" s="470"/>
      <c r="I65" s="471"/>
      <c r="J65" s="225"/>
      <c r="K65" s="229" t="str">
        <f t="shared" si="1"/>
        <v/>
      </c>
      <c r="M65" s="60"/>
      <c r="N65" s="182"/>
      <c r="O65" s="182"/>
      <c r="Q65" s="30"/>
      <c r="AN65" s="21"/>
    </row>
    <row r="66" spans="1:40" s="4" customFormat="1" ht="15" customHeight="1">
      <c r="A66" s="226">
        <v>42</v>
      </c>
      <c r="B66" s="470"/>
      <c r="C66" s="471"/>
      <c r="D66" s="225"/>
      <c r="E66" s="229" t="str">
        <f t="shared" si="0"/>
        <v/>
      </c>
      <c r="F66" s="63"/>
      <c r="G66" s="226">
        <v>97</v>
      </c>
      <c r="H66" s="470"/>
      <c r="I66" s="471"/>
      <c r="J66" s="225"/>
      <c r="K66" s="229" t="str">
        <f t="shared" si="1"/>
        <v/>
      </c>
      <c r="M66" s="60"/>
      <c r="N66" s="182"/>
      <c r="O66" s="182"/>
      <c r="P66" s="60"/>
      <c r="Q66" s="30"/>
      <c r="AN66" s="21"/>
    </row>
    <row r="67" spans="1:40" s="4" customFormat="1" ht="15" customHeight="1">
      <c r="A67" s="226">
        <v>43</v>
      </c>
      <c r="B67" s="470"/>
      <c r="C67" s="471"/>
      <c r="D67" s="225"/>
      <c r="E67" s="229" t="str">
        <f t="shared" si="0"/>
        <v/>
      </c>
      <c r="F67" s="63"/>
      <c r="G67" s="226">
        <v>98</v>
      </c>
      <c r="H67" s="470"/>
      <c r="I67" s="471"/>
      <c r="J67" s="225"/>
      <c r="K67" s="229" t="str">
        <f t="shared" si="1"/>
        <v/>
      </c>
      <c r="M67" s="60"/>
      <c r="N67" s="182"/>
      <c r="O67" s="182"/>
      <c r="P67" s="182"/>
      <c r="Q67" s="30"/>
      <c r="AN67" s="21"/>
    </row>
    <row r="68" spans="1:40" s="4" customFormat="1" ht="15" customHeight="1">
      <c r="A68" s="226">
        <v>44</v>
      </c>
      <c r="B68" s="470"/>
      <c r="C68" s="471"/>
      <c r="D68" s="225"/>
      <c r="E68" s="229" t="str">
        <f t="shared" si="0"/>
        <v/>
      </c>
      <c r="F68" s="63"/>
      <c r="G68" s="226">
        <v>99</v>
      </c>
      <c r="H68" s="470"/>
      <c r="I68" s="471"/>
      <c r="J68" s="225"/>
      <c r="K68" s="229" t="str">
        <f t="shared" si="1"/>
        <v/>
      </c>
      <c r="M68" s="60"/>
      <c r="N68" s="182"/>
      <c r="O68" s="182"/>
      <c r="P68" s="182"/>
      <c r="Q68" s="72"/>
      <c r="AN68" s="21"/>
    </row>
    <row r="69" spans="1:40" s="4" customFormat="1" ht="15" customHeight="1">
      <c r="A69" s="226">
        <v>45</v>
      </c>
      <c r="B69" s="470"/>
      <c r="C69" s="471"/>
      <c r="D69" s="225"/>
      <c r="E69" s="229" t="str">
        <f t="shared" si="0"/>
        <v/>
      </c>
      <c r="F69" s="63"/>
      <c r="G69" s="214">
        <v>0</v>
      </c>
      <c r="H69" s="470"/>
      <c r="I69" s="471"/>
      <c r="J69" s="225"/>
      <c r="K69" s="229" t="str">
        <f t="shared" si="1"/>
        <v/>
      </c>
      <c r="M69" s="73"/>
      <c r="N69" s="182"/>
      <c r="O69" s="182"/>
      <c r="P69" s="182"/>
      <c r="Q69" s="72"/>
      <c r="AN69" s="21"/>
    </row>
    <row r="70" spans="1:40" s="4" customFormat="1" ht="15" customHeight="1">
      <c r="A70" s="226">
        <v>46</v>
      </c>
      <c r="B70" s="470"/>
      <c r="C70" s="471"/>
      <c r="D70" s="225"/>
      <c r="E70" s="229" t="str">
        <f t="shared" si="0"/>
        <v/>
      </c>
      <c r="F70" s="63"/>
      <c r="G70" s="214" t="s">
        <v>35</v>
      </c>
      <c r="H70" s="470"/>
      <c r="I70" s="471"/>
      <c r="J70" s="225"/>
      <c r="K70" s="229" t="str">
        <f t="shared" si="1"/>
        <v/>
      </c>
      <c r="M70" s="73"/>
      <c r="N70" s="182"/>
      <c r="O70" s="182"/>
      <c r="P70" s="182"/>
      <c r="Q70" s="72"/>
      <c r="AN70" s="21"/>
    </row>
    <row r="71" spans="1:40" s="4" customFormat="1" ht="15" customHeight="1">
      <c r="A71" s="23">
        <v>47</v>
      </c>
      <c r="B71" s="470"/>
      <c r="C71" s="471"/>
      <c r="D71" s="225"/>
      <c r="E71" s="229" t="str">
        <f t="shared" si="0"/>
        <v/>
      </c>
      <c r="G71" s="427" t="s">
        <v>12</v>
      </c>
      <c r="H71" s="470"/>
      <c r="I71" s="471"/>
      <c r="J71" s="225"/>
      <c r="K71" s="229"/>
      <c r="M71" s="73"/>
      <c r="N71" s="182"/>
      <c r="O71" s="182"/>
      <c r="P71" s="182"/>
      <c r="Q71" s="72"/>
      <c r="AN71" s="21"/>
    </row>
    <row r="72" spans="1:40" s="4" customFormat="1" ht="15" customHeight="1">
      <c r="A72" s="23">
        <v>48</v>
      </c>
      <c r="B72" s="470"/>
      <c r="C72" s="471"/>
      <c r="D72" s="225"/>
      <c r="E72" s="229" t="str">
        <f t="shared" si="0"/>
        <v/>
      </c>
      <c r="G72" s="428"/>
      <c r="H72" s="470"/>
      <c r="I72" s="471"/>
      <c r="J72" s="225"/>
      <c r="K72" s="229"/>
      <c r="M72" s="60"/>
      <c r="N72" s="182"/>
      <c r="O72" s="182"/>
      <c r="P72" s="182"/>
      <c r="Q72" s="72"/>
      <c r="AN72" s="21"/>
    </row>
    <row r="73" spans="1:40" s="4" customFormat="1" ht="15" customHeight="1">
      <c r="A73" s="23">
        <v>49</v>
      </c>
      <c r="B73" s="470"/>
      <c r="C73" s="471"/>
      <c r="D73" s="225"/>
      <c r="E73" s="229" t="str">
        <f t="shared" si="0"/>
        <v/>
      </c>
      <c r="G73" s="428"/>
      <c r="H73" s="470"/>
      <c r="I73" s="471"/>
      <c r="J73" s="225"/>
      <c r="K73" s="229"/>
      <c r="M73" s="182"/>
      <c r="N73" s="182"/>
      <c r="O73" s="182"/>
      <c r="P73" s="182"/>
      <c r="Q73" s="72"/>
      <c r="AN73" s="21"/>
    </row>
    <row r="74" spans="1:40" s="4" customFormat="1" ht="15" customHeight="1">
      <c r="A74" s="23">
        <v>50</v>
      </c>
      <c r="B74" s="470"/>
      <c r="C74" s="471"/>
      <c r="D74" s="225"/>
      <c r="E74" s="229" t="str">
        <f t="shared" si="0"/>
        <v/>
      </c>
      <c r="G74" s="428"/>
      <c r="H74" s="470"/>
      <c r="I74" s="471"/>
      <c r="J74" s="225"/>
      <c r="K74" s="229"/>
      <c r="M74" s="182"/>
      <c r="P74" s="182"/>
      <c r="Q74" s="33"/>
      <c r="AN74" s="21"/>
    </row>
    <row r="75" spans="1:40" s="4" customFormat="1" ht="15" customHeight="1">
      <c r="A75" s="23">
        <v>51</v>
      </c>
      <c r="B75" s="470"/>
      <c r="C75" s="471"/>
      <c r="D75" s="225"/>
      <c r="E75" s="229" t="str">
        <f t="shared" si="0"/>
        <v/>
      </c>
      <c r="G75" s="428"/>
      <c r="H75" s="470"/>
      <c r="I75" s="471"/>
      <c r="J75" s="225"/>
      <c r="K75" s="229"/>
      <c r="M75" s="182"/>
      <c r="P75" s="182"/>
      <c r="AN75" s="21"/>
    </row>
    <row r="76" spans="1:40" s="4" customFormat="1" ht="15" customHeight="1">
      <c r="A76" s="23">
        <v>52</v>
      </c>
      <c r="B76" s="470"/>
      <c r="C76" s="471"/>
      <c r="D76" s="225"/>
      <c r="E76" s="229" t="str">
        <f t="shared" si="0"/>
        <v/>
      </c>
      <c r="G76" s="428"/>
      <c r="H76" s="470"/>
      <c r="I76" s="471"/>
      <c r="J76" s="225"/>
      <c r="K76" s="229"/>
      <c r="M76" s="182"/>
      <c r="P76" s="182"/>
      <c r="AN76" s="21"/>
    </row>
    <row r="77" spans="1:40" s="4" customFormat="1" ht="15" customHeight="1">
      <c r="A77" s="23">
        <v>53</v>
      </c>
      <c r="B77" s="470"/>
      <c r="C77" s="471"/>
      <c r="D77" s="225"/>
      <c r="E77" s="229" t="str">
        <f t="shared" si="0"/>
        <v/>
      </c>
      <c r="G77" s="428"/>
      <c r="H77" s="470"/>
      <c r="I77" s="471"/>
      <c r="J77" s="225"/>
      <c r="K77" s="229"/>
      <c r="M77" s="182"/>
      <c r="P77" s="182"/>
      <c r="AN77" s="21"/>
    </row>
    <row r="78" spans="1:40" s="4" customFormat="1" ht="15" customHeight="1">
      <c r="A78" s="23">
        <v>54</v>
      </c>
      <c r="B78" s="470"/>
      <c r="C78" s="471"/>
      <c r="D78" s="225"/>
      <c r="E78" s="229" t="str">
        <f t="shared" si="0"/>
        <v/>
      </c>
      <c r="G78" s="428"/>
      <c r="H78" s="470"/>
      <c r="I78" s="471"/>
      <c r="J78" s="225"/>
      <c r="K78" s="229"/>
      <c r="M78" s="182"/>
      <c r="P78" s="182"/>
      <c r="AN78" s="21"/>
    </row>
    <row r="79" spans="1:40" s="4" customFormat="1" ht="15" customHeight="1">
      <c r="A79" s="23">
        <v>55</v>
      </c>
      <c r="B79" s="470"/>
      <c r="C79" s="471"/>
      <c r="D79" s="225"/>
      <c r="E79" s="229" t="str">
        <f t="shared" si="0"/>
        <v/>
      </c>
      <c r="G79" s="429"/>
      <c r="H79" s="470"/>
      <c r="I79" s="471"/>
      <c r="J79" s="225"/>
      <c r="K79" s="229"/>
      <c r="M79" s="182"/>
      <c r="P79" s="182"/>
      <c r="AN79" s="21"/>
    </row>
    <row r="80" s="4" customFormat="1" ht="15" customHeight="1">
      <c r="AN80" s="21"/>
    </row>
    <row r="81" s="4" customFormat="1" ht="15" customHeight="1">
      <c r="AN81" s="21"/>
    </row>
    <row r="82" spans="5:40" s="4" customFormat="1" ht="15" customHeight="1">
      <c r="E82" s="33"/>
      <c r="F82" s="33"/>
      <c r="G82" s="33"/>
      <c r="H82" s="33"/>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N245" s="182"/>
      <c r="O245" s="182"/>
      <c r="AN245" s="21"/>
    </row>
    <row r="246" spans="11:40" s="4" customFormat="1" ht="15" customHeight="1">
      <c r="K246" s="22"/>
      <c r="N246" s="182"/>
      <c r="O246" s="182"/>
      <c r="AN246" s="21"/>
    </row>
    <row r="247" spans="11:40" s="4" customFormat="1" ht="15" customHeight="1">
      <c r="K247" s="22"/>
      <c r="N247" s="182"/>
      <c r="O247" s="182"/>
      <c r="AN247" s="21"/>
    </row>
    <row r="248" spans="11:40" s="4" customFormat="1" ht="15" customHeight="1">
      <c r="K248" s="22"/>
      <c r="N248" s="182"/>
      <c r="O248" s="182"/>
      <c r="AN248" s="21"/>
    </row>
    <row r="249" spans="11:40" s="4" customFormat="1" ht="15" customHeight="1">
      <c r="K249" s="22"/>
      <c r="N249" s="182"/>
      <c r="O249" s="182"/>
      <c r="AN249" s="21"/>
    </row>
    <row r="250" spans="11:40" s="4" customFormat="1" ht="15" customHeight="1">
      <c r="K250" s="22"/>
      <c r="N250" s="182"/>
      <c r="O250" s="182"/>
      <c r="AL250" s="182"/>
      <c r="AM250" s="182"/>
      <c r="AN250" s="21"/>
    </row>
  </sheetData>
  <mergeCells count="159">
    <mergeCell ref="C1:Q1"/>
    <mergeCell ref="C2:E2"/>
    <mergeCell ref="F2:L2"/>
    <mergeCell ref="C3:E3"/>
    <mergeCell ref="F3:L3"/>
    <mergeCell ref="C4:E4"/>
    <mergeCell ref="F4:L4"/>
    <mergeCell ref="A12:B13"/>
    <mergeCell ref="C12:G13"/>
    <mergeCell ref="I12:J13"/>
    <mergeCell ref="K12:O13"/>
    <mergeCell ref="A14:B14"/>
    <mergeCell ref="C14:G14"/>
    <mergeCell ref="I14:J14"/>
    <mergeCell ref="K14:O14"/>
    <mergeCell ref="C5:E5"/>
    <mergeCell ref="F5:L5"/>
    <mergeCell ref="C6:E6"/>
    <mergeCell ref="F6:L6"/>
    <mergeCell ref="C7:E7"/>
    <mergeCell ref="A11:B11"/>
    <mergeCell ref="C11:G11"/>
    <mergeCell ref="I11:J11"/>
    <mergeCell ref="K11:O11"/>
    <mergeCell ref="K18:L18"/>
    <mergeCell ref="N18:O18"/>
    <mergeCell ref="A19:B19"/>
    <mergeCell ref="C19:G19"/>
    <mergeCell ref="I19:J19"/>
    <mergeCell ref="K19:O19"/>
    <mergeCell ref="A15:B18"/>
    <mergeCell ref="C15:G16"/>
    <mergeCell ref="I15:J18"/>
    <mergeCell ref="K15:O16"/>
    <mergeCell ref="C17:D17"/>
    <mergeCell ref="F17:G17"/>
    <mergeCell ref="K17:L17"/>
    <mergeCell ref="N17:O17"/>
    <mergeCell ref="C18:D18"/>
    <mergeCell ref="F18:G18"/>
    <mergeCell ref="B27:C27"/>
    <mergeCell ref="H27:I27"/>
    <mergeCell ref="B28:C28"/>
    <mergeCell ref="H28:I28"/>
    <mergeCell ref="B29:C29"/>
    <mergeCell ref="H29:I29"/>
    <mergeCell ref="B24:C24"/>
    <mergeCell ref="H24:I24"/>
    <mergeCell ref="B25:C25"/>
    <mergeCell ref="H25:I25"/>
    <mergeCell ref="B26:C26"/>
    <mergeCell ref="H26:I26"/>
    <mergeCell ref="B33:C33"/>
    <mergeCell ref="H33:I33"/>
    <mergeCell ref="B34:C34"/>
    <mergeCell ref="H34:I34"/>
    <mergeCell ref="B35:C35"/>
    <mergeCell ref="H35:I35"/>
    <mergeCell ref="B30:C30"/>
    <mergeCell ref="H30:I30"/>
    <mergeCell ref="B31:C31"/>
    <mergeCell ref="H31:I31"/>
    <mergeCell ref="B32:C32"/>
    <mergeCell ref="H32:I32"/>
    <mergeCell ref="B39:C39"/>
    <mergeCell ref="H39:I39"/>
    <mergeCell ref="B40:C40"/>
    <mergeCell ref="H40:I40"/>
    <mergeCell ref="B41:C41"/>
    <mergeCell ref="H41:I41"/>
    <mergeCell ref="B36:C36"/>
    <mergeCell ref="H36:I36"/>
    <mergeCell ref="B37:C37"/>
    <mergeCell ref="H37:I37"/>
    <mergeCell ref="B38:C38"/>
    <mergeCell ref="H38:I38"/>
    <mergeCell ref="B45:C45"/>
    <mergeCell ref="H45:I45"/>
    <mergeCell ref="B46:C46"/>
    <mergeCell ref="H46:I46"/>
    <mergeCell ref="B47:C47"/>
    <mergeCell ref="H47:I47"/>
    <mergeCell ref="B42:C42"/>
    <mergeCell ref="H42:I42"/>
    <mergeCell ref="B43:C43"/>
    <mergeCell ref="H43:I43"/>
    <mergeCell ref="B44:C44"/>
    <mergeCell ref="H44:I44"/>
    <mergeCell ref="B51:C51"/>
    <mergeCell ref="H51:I51"/>
    <mergeCell ref="B52:C52"/>
    <mergeCell ref="H52:I52"/>
    <mergeCell ref="B53:C53"/>
    <mergeCell ref="H53:I53"/>
    <mergeCell ref="B48:C48"/>
    <mergeCell ref="H48:I48"/>
    <mergeCell ref="B49:C49"/>
    <mergeCell ref="H49:I49"/>
    <mergeCell ref="B50:C50"/>
    <mergeCell ref="H50:I50"/>
    <mergeCell ref="N56:O56"/>
    <mergeCell ref="B63:C63"/>
    <mergeCell ref="H63:I63"/>
    <mergeCell ref="N57:O57"/>
    <mergeCell ref="B60:C60"/>
    <mergeCell ref="H60:I60"/>
    <mergeCell ref="N54:O54"/>
    <mergeCell ref="B61:C61"/>
    <mergeCell ref="H61:I61"/>
    <mergeCell ref="N55:O55"/>
    <mergeCell ref="B57:C57"/>
    <mergeCell ref="H57:I57"/>
    <mergeCell ref="B58:C58"/>
    <mergeCell ref="H58:I58"/>
    <mergeCell ref="B59:C59"/>
    <mergeCell ref="H59:I59"/>
    <mergeCell ref="B54:C54"/>
    <mergeCell ref="H54:I54"/>
    <mergeCell ref="B55:C55"/>
    <mergeCell ref="H55:I55"/>
    <mergeCell ref="B56:C56"/>
    <mergeCell ref="H56:I56"/>
    <mergeCell ref="B66:C66"/>
    <mergeCell ref="H66:I66"/>
    <mergeCell ref="B67:C67"/>
    <mergeCell ref="H67:I67"/>
    <mergeCell ref="B68:C68"/>
    <mergeCell ref="H68:I68"/>
    <mergeCell ref="B64:C64"/>
    <mergeCell ref="H64:I64"/>
    <mergeCell ref="N58:O58"/>
    <mergeCell ref="B65:C65"/>
    <mergeCell ref="H65:I65"/>
    <mergeCell ref="N59:O59"/>
    <mergeCell ref="B62:C62"/>
    <mergeCell ref="H62:I62"/>
    <mergeCell ref="B69:C69"/>
    <mergeCell ref="H69:I69"/>
    <mergeCell ref="B70:C70"/>
    <mergeCell ref="H70:I70"/>
    <mergeCell ref="B71:C71"/>
    <mergeCell ref="G71:G79"/>
    <mergeCell ref="H71:I71"/>
    <mergeCell ref="B72:C72"/>
    <mergeCell ref="H72:I72"/>
    <mergeCell ref="B73:C73"/>
    <mergeCell ref="B77:C77"/>
    <mergeCell ref="H77:I77"/>
    <mergeCell ref="B78:C78"/>
    <mergeCell ref="H78:I78"/>
    <mergeCell ref="B79:C79"/>
    <mergeCell ref="H79:I79"/>
    <mergeCell ref="H73:I73"/>
    <mergeCell ref="B74:C74"/>
    <mergeCell ref="H74:I74"/>
    <mergeCell ref="B75:C75"/>
    <mergeCell ref="H75:I75"/>
    <mergeCell ref="B76:C76"/>
    <mergeCell ref="H76:I76"/>
  </mergeCells>
  <conditionalFormatting sqref="K12:O19">
    <cfRule type="cellIs" priority="1" dxfId="59" operator="equal">
      <formula>0</formula>
    </cfRule>
  </conditionalFormatting>
  <dataValidations count="2">
    <dataValidation type="list" allowBlank="1" showInputMessage="1" showErrorMessage="1" sqref="F4:L4">
      <formula1>$AL$1:$AL$3</formula1>
    </dataValidation>
    <dataValidation type="list" allowBlank="1" showInputMessage="1" showErrorMessage="1" sqref="D25:D79 J25:J79">
      <formula1>$N$25:$N$48</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5" r:id="rId2"/>
  <headerFooter>
    <oddFooter>&amp;Cpage &amp;P of &amp;N&amp;R&amp;8 2011</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4F9A8-96B5-4253-85EB-508A145AAF6E}">
  <sheetPr>
    <tabColor theme="0" tint="-0.3499799966812134"/>
  </sheetPr>
  <dimension ref="A1:AV251"/>
  <sheetViews>
    <sheetView showGridLines="0" zoomScaleSheetLayoutView="40" zoomScalePageLayoutView="40" workbookViewId="0" topLeftCell="A1">
      <selection activeCell="F4" sqref="F4:L4"/>
    </sheetView>
  </sheetViews>
  <sheetFormatPr defaultColWidth="8.8515625" defaultRowHeight="15"/>
  <cols>
    <col min="1" max="1" width="9.140625" style="1" customWidth="1"/>
    <col min="2" max="10" width="9.140625" style="182" customWidth="1"/>
    <col min="11" max="11" width="9.140625" style="2" customWidth="1"/>
    <col min="12" max="15" width="9.140625" style="182" customWidth="1"/>
    <col min="16" max="16" width="15.140625" style="182" customWidth="1"/>
    <col min="17" max="35" width="9.140625" style="182" customWidth="1"/>
    <col min="36" max="37" width="8.8515625" style="182" customWidth="1"/>
    <col min="38" max="38" width="62.00390625" style="182" customWidth="1"/>
    <col min="39" max="39" width="20.8515625" style="182" customWidth="1"/>
    <col min="40" max="44" width="8.8515625" style="182" customWidth="1"/>
    <col min="45" max="47" width="8.8515625" style="182" hidden="1" customWidth="1"/>
    <col min="48" max="48" width="27.57421875" style="182" customWidth="1"/>
    <col min="49" max="16384" width="8.8515625" style="182" customWidth="1"/>
  </cols>
  <sheetData>
    <row r="1" spans="3:39" s="4" customFormat="1" ht="21" customHeight="1" thickBot="1">
      <c r="C1" s="655" t="s">
        <v>434</v>
      </c>
      <c r="D1" s="656"/>
      <c r="E1" s="656"/>
      <c r="F1" s="656"/>
      <c r="G1" s="656"/>
      <c r="H1" s="656"/>
      <c r="I1" s="656"/>
      <c r="J1" s="656"/>
      <c r="K1" s="656"/>
      <c r="L1" s="656"/>
      <c r="M1" s="656"/>
      <c r="N1" s="656"/>
      <c r="O1" s="656"/>
      <c r="P1" s="656"/>
      <c r="Q1" s="656"/>
      <c r="R1" s="669"/>
      <c r="AL1" s="16" t="s">
        <v>54</v>
      </c>
      <c r="AM1" s="16" t="s">
        <v>54</v>
      </c>
    </row>
    <row r="2" spans="3:39" s="4" customFormat="1" ht="15" customHeight="1">
      <c r="C2" s="364" t="s">
        <v>13</v>
      </c>
      <c r="D2" s="553"/>
      <c r="E2" s="554"/>
      <c r="F2" s="404"/>
      <c r="G2" s="405"/>
      <c r="H2" s="405"/>
      <c r="I2" s="405"/>
      <c r="J2" s="405"/>
      <c r="K2" s="405"/>
      <c r="L2" s="406"/>
      <c r="M2" s="15"/>
      <c r="N2" s="15"/>
      <c r="O2" s="15"/>
      <c r="AL2" s="200" t="s">
        <v>338</v>
      </c>
      <c r="AM2" s="200" t="s">
        <v>339</v>
      </c>
    </row>
    <row r="3" spans="3:39" s="4" customFormat="1" ht="15" customHeight="1">
      <c r="C3" s="366" t="s">
        <v>28</v>
      </c>
      <c r="D3" s="407"/>
      <c r="E3" s="408"/>
      <c r="F3" s="409"/>
      <c r="G3" s="410"/>
      <c r="H3" s="410"/>
      <c r="I3" s="410"/>
      <c r="J3" s="410"/>
      <c r="K3" s="410"/>
      <c r="L3" s="411"/>
      <c r="M3" s="15"/>
      <c r="N3" s="15"/>
      <c r="O3" s="15"/>
      <c r="AL3" s="172" t="s">
        <v>259</v>
      </c>
      <c r="AM3" s="172" t="s">
        <v>260</v>
      </c>
    </row>
    <row r="4" spans="3:39" s="4" customFormat="1" ht="15" customHeight="1">
      <c r="C4" s="366" t="s">
        <v>14</v>
      </c>
      <c r="D4" s="407"/>
      <c r="E4" s="408"/>
      <c r="F4" s="412" t="s">
        <v>54</v>
      </c>
      <c r="G4" s="413"/>
      <c r="H4" s="413"/>
      <c r="I4" s="413"/>
      <c r="J4" s="413"/>
      <c r="K4" s="413"/>
      <c r="L4" s="414"/>
      <c r="M4" s="15"/>
      <c r="N4" s="15"/>
      <c r="O4" s="15"/>
      <c r="AJ4" s="6"/>
      <c r="AL4" s="200" t="s">
        <v>90</v>
      </c>
      <c r="AM4" s="200" t="s">
        <v>340</v>
      </c>
    </row>
    <row r="5" spans="3:48" s="4" customFormat="1" ht="15" customHeight="1">
      <c r="C5" s="366" t="s">
        <v>55</v>
      </c>
      <c r="D5" s="407"/>
      <c r="E5" s="408"/>
      <c r="F5" s="412" t="str">
        <f>VLOOKUP(F4,$AL$1:$AM$31,2,FALSE)</f>
        <v>_ _ _ _ _ _ _ _ _ _ _</v>
      </c>
      <c r="G5" s="413"/>
      <c r="H5" s="413"/>
      <c r="I5" s="413"/>
      <c r="J5" s="413"/>
      <c r="K5" s="413"/>
      <c r="L5" s="414"/>
      <c r="M5" s="15"/>
      <c r="N5" s="15"/>
      <c r="O5" s="15"/>
      <c r="AL5" s="200" t="s">
        <v>158</v>
      </c>
      <c r="AM5" s="200" t="s">
        <v>341</v>
      </c>
      <c r="AV5" s="6" t="s">
        <v>53</v>
      </c>
    </row>
    <row r="6" spans="3:48" s="4" customFormat="1" ht="15" customHeight="1">
      <c r="C6" s="366" t="s">
        <v>15</v>
      </c>
      <c r="D6" s="407"/>
      <c r="E6" s="408"/>
      <c r="F6" s="412"/>
      <c r="G6" s="413"/>
      <c r="H6" s="413"/>
      <c r="I6" s="413"/>
      <c r="J6" s="413"/>
      <c r="K6" s="413"/>
      <c r="L6" s="414"/>
      <c r="M6" s="15"/>
      <c r="N6" s="15"/>
      <c r="O6" s="15"/>
      <c r="AL6" s="200" t="s">
        <v>91</v>
      </c>
      <c r="AM6" s="200" t="s">
        <v>342</v>
      </c>
      <c r="AS6" s="4" t="s">
        <v>36</v>
      </c>
      <c r="AT6" s="4" t="s">
        <v>37</v>
      </c>
      <c r="AU6" s="4" t="s">
        <v>38</v>
      </c>
      <c r="AV6" s="18" t="s">
        <v>54</v>
      </c>
    </row>
    <row r="7" spans="3:48" s="4" customFormat="1" ht="15" customHeight="1" thickBot="1">
      <c r="C7" s="370" t="s">
        <v>128</v>
      </c>
      <c r="D7" s="415"/>
      <c r="E7" s="416"/>
      <c r="F7" s="487"/>
      <c r="G7" s="488"/>
      <c r="H7" s="488"/>
      <c r="I7" s="488"/>
      <c r="J7" s="488"/>
      <c r="K7" s="488"/>
      <c r="L7" s="489"/>
      <c r="M7" s="15"/>
      <c r="N7" s="15"/>
      <c r="O7" s="15"/>
      <c r="AL7" s="200" t="s">
        <v>343</v>
      </c>
      <c r="AM7" s="200" t="s">
        <v>344</v>
      </c>
      <c r="AV7" s="18" t="s">
        <v>129</v>
      </c>
    </row>
    <row r="8" spans="5:48" s="4" customFormat="1" ht="15" customHeight="1">
      <c r="E8" s="19"/>
      <c r="F8" s="490"/>
      <c r="G8" s="491"/>
      <c r="H8" s="491"/>
      <c r="I8" s="491"/>
      <c r="J8" s="491"/>
      <c r="K8" s="491"/>
      <c r="L8" s="492"/>
      <c r="AL8" s="200" t="s">
        <v>345</v>
      </c>
      <c r="AM8" s="200" t="s">
        <v>346</v>
      </c>
      <c r="AV8" s="288" t="s">
        <v>40</v>
      </c>
    </row>
    <row r="9" spans="6:48" s="4" customFormat="1" ht="15" customHeight="1" thickBot="1">
      <c r="F9" s="493"/>
      <c r="G9" s="494"/>
      <c r="H9" s="494"/>
      <c r="I9" s="494"/>
      <c r="J9" s="494"/>
      <c r="K9" s="494"/>
      <c r="L9" s="495"/>
      <c r="AL9" s="200" t="s">
        <v>347</v>
      </c>
      <c r="AM9" s="200" t="s">
        <v>348</v>
      </c>
      <c r="AV9" s="288" t="s">
        <v>167</v>
      </c>
    </row>
    <row r="10" spans="38:48" s="4" customFormat="1" ht="15" customHeight="1" thickBot="1">
      <c r="AL10" s="200" t="s">
        <v>159</v>
      </c>
      <c r="AM10" s="200" t="s">
        <v>349</v>
      </c>
      <c r="AV10" s="288" t="s">
        <v>169</v>
      </c>
    </row>
    <row r="11" spans="1:48" s="4" customFormat="1" ht="15" customHeight="1">
      <c r="A11" s="387" t="s">
        <v>17</v>
      </c>
      <c r="B11" s="388"/>
      <c r="C11" s="546"/>
      <c r="D11" s="547"/>
      <c r="E11" s="547"/>
      <c r="F11" s="547"/>
      <c r="G11" s="548"/>
      <c r="H11" s="20"/>
      <c r="I11" s="387" t="s">
        <v>27</v>
      </c>
      <c r="J11" s="388"/>
      <c r="K11" s="546"/>
      <c r="L11" s="547"/>
      <c r="M11" s="547"/>
      <c r="N11" s="547"/>
      <c r="O11" s="548"/>
      <c r="AL11" s="200" t="s">
        <v>160</v>
      </c>
      <c r="AM11" s="200" t="s">
        <v>350</v>
      </c>
      <c r="AV11" s="288" t="s">
        <v>126</v>
      </c>
    </row>
    <row r="12" spans="1:48" s="4" customFormat="1" ht="15" customHeight="1">
      <c r="A12" s="362" t="s">
        <v>16</v>
      </c>
      <c r="B12" s="363"/>
      <c r="C12" s="393"/>
      <c r="D12" s="394"/>
      <c r="E12" s="394"/>
      <c r="F12" s="394"/>
      <c r="G12" s="395"/>
      <c r="H12" s="20"/>
      <c r="I12" s="362" t="s">
        <v>26</v>
      </c>
      <c r="J12" s="363"/>
      <c r="K12" s="393">
        <f>C12</f>
        <v>0</v>
      </c>
      <c r="L12" s="394"/>
      <c r="M12" s="394"/>
      <c r="N12" s="394"/>
      <c r="O12" s="395"/>
      <c r="AL12" s="200" t="s">
        <v>351</v>
      </c>
      <c r="AM12" s="200" t="s">
        <v>352</v>
      </c>
      <c r="AV12" s="288" t="s">
        <v>170</v>
      </c>
    </row>
    <row r="13" spans="1:48" s="4" customFormat="1" ht="15" customHeight="1">
      <c r="A13" s="364"/>
      <c r="B13" s="365"/>
      <c r="C13" s="396"/>
      <c r="D13" s="397"/>
      <c r="E13" s="397"/>
      <c r="F13" s="397"/>
      <c r="G13" s="398"/>
      <c r="H13" s="22"/>
      <c r="I13" s="364"/>
      <c r="J13" s="365"/>
      <c r="K13" s="396"/>
      <c r="L13" s="397"/>
      <c r="M13" s="397"/>
      <c r="N13" s="397"/>
      <c r="O13" s="398"/>
      <c r="AL13" s="200" t="s">
        <v>161</v>
      </c>
      <c r="AM13" s="200" t="s">
        <v>353</v>
      </c>
      <c r="AV13" s="288" t="s">
        <v>171</v>
      </c>
    </row>
    <row r="14" spans="1:48" s="4" customFormat="1" ht="15" customHeight="1">
      <c r="A14" s="366" t="s">
        <v>18</v>
      </c>
      <c r="B14" s="367"/>
      <c r="C14" s="551"/>
      <c r="D14" s="567"/>
      <c r="E14" s="567"/>
      <c r="F14" s="567"/>
      <c r="G14" s="568"/>
      <c r="H14" s="20"/>
      <c r="I14" s="366" t="s">
        <v>18</v>
      </c>
      <c r="J14" s="367"/>
      <c r="K14" s="551">
        <f>C14</f>
        <v>0</v>
      </c>
      <c r="L14" s="567"/>
      <c r="M14" s="567"/>
      <c r="N14" s="567"/>
      <c r="O14" s="568"/>
      <c r="AL14" s="200" t="s">
        <v>162</v>
      </c>
      <c r="AM14" s="200" t="s">
        <v>354</v>
      </c>
      <c r="AV14" s="288" t="s">
        <v>172</v>
      </c>
    </row>
    <row r="15" spans="1:48" s="4" customFormat="1" ht="15" customHeight="1">
      <c r="A15" s="362" t="s">
        <v>25</v>
      </c>
      <c r="B15" s="363"/>
      <c r="C15" s="393"/>
      <c r="D15" s="394"/>
      <c r="E15" s="394"/>
      <c r="F15" s="394"/>
      <c r="G15" s="395"/>
      <c r="H15" s="20"/>
      <c r="I15" s="362" t="s">
        <v>24</v>
      </c>
      <c r="J15" s="363"/>
      <c r="K15" s="393">
        <f>C15</f>
        <v>0</v>
      </c>
      <c r="L15" s="394"/>
      <c r="M15" s="394"/>
      <c r="N15" s="394"/>
      <c r="O15" s="395"/>
      <c r="AL15" s="200" t="s">
        <v>163</v>
      </c>
      <c r="AM15" s="200" t="s">
        <v>355</v>
      </c>
      <c r="AV15" s="288" t="s">
        <v>173</v>
      </c>
    </row>
    <row r="16" spans="1:48" s="4" customFormat="1" ht="15" customHeight="1">
      <c r="A16" s="368"/>
      <c r="B16" s="369"/>
      <c r="C16" s="396"/>
      <c r="D16" s="397"/>
      <c r="E16" s="397"/>
      <c r="F16" s="397"/>
      <c r="G16" s="398"/>
      <c r="H16" s="20"/>
      <c r="I16" s="368"/>
      <c r="J16" s="369"/>
      <c r="K16" s="396"/>
      <c r="L16" s="397"/>
      <c r="M16" s="397"/>
      <c r="N16" s="397"/>
      <c r="O16" s="398"/>
      <c r="AL16" s="172" t="s">
        <v>241</v>
      </c>
      <c r="AM16" s="172" t="s">
        <v>165</v>
      </c>
      <c r="AV16" s="288" t="s">
        <v>174</v>
      </c>
    </row>
    <row r="17" spans="1:48" s="4" customFormat="1" ht="15" customHeight="1">
      <c r="A17" s="368"/>
      <c r="B17" s="369"/>
      <c r="C17" s="375" t="s">
        <v>21</v>
      </c>
      <c r="D17" s="376"/>
      <c r="E17" s="212" t="s">
        <v>22</v>
      </c>
      <c r="F17" s="375" t="s">
        <v>23</v>
      </c>
      <c r="G17" s="654"/>
      <c r="H17" s="20"/>
      <c r="I17" s="368"/>
      <c r="J17" s="369"/>
      <c r="K17" s="375" t="s">
        <v>21</v>
      </c>
      <c r="L17" s="376"/>
      <c r="M17" s="263" t="s">
        <v>22</v>
      </c>
      <c r="N17" s="375" t="s">
        <v>23</v>
      </c>
      <c r="O17" s="654"/>
      <c r="AL17" s="200" t="s">
        <v>356</v>
      </c>
      <c r="AM17" s="200" t="s">
        <v>250</v>
      </c>
      <c r="AV17" s="288" t="s">
        <v>41</v>
      </c>
    </row>
    <row r="18" spans="1:48" s="4" customFormat="1" ht="15" customHeight="1">
      <c r="A18" s="364"/>
      <c r="B18" s="365"/>
      <c r="C18" s="551"/>
      <c r="D18" s="552"/>
      <c r="E18" s="213"/>
      <c r="F18" s="456"/>
      <c r="G18" s="653"/>
      <c r="H18" s="20"/>
      <c r="I18" s="364"/>
      <c r="J18" s="365"/>
      <c r="K18" s="551">
        <f>C18</f>
        <v>0</v>
      </c>
      <c r="L18" s="552"/>
      <c r="M18" s="264">
        <f>E18</f>
        <v>0</v>
      </c>
      <c r="N18" s="456">
        <f>F18</f>
        <v>0</v>
      </c>
      <c r="O18" s="653"/>
      <c r="AL18" s="172" t="s">
        <v>273</v>
      </c>
      <c r="AM18" s="279" t="s">
        <v>274</v>
      </c>
      <c r="AV18" s="288" t="s">
        <v>42</v>
      </c>
    </row>
    <row r="19" spans="1:48" s="4" customFormat="1" ht="15" customHeight="1" thickBot="1">
      <c r="A19" s="370" t="s">
        <v>20</v>
      </c>
      <c r="B19" s="371"/>
      <c r="C19" s="569"/>
      <c r="D19" s="570"/>
      <c r="E19" s="570"/>
      <c r="F19" s="570"/>
      <c r="G19" s="571"/>
      <c r="H19" s="20"/>
      <c r="I19" s="370" t="s">
        <v>19</v>
      </c>
      <c r="J19" s="371"/>
      <c r="K19" s="569">
        <f>C19</f>
        <v>0</v>
      </c>
      <c r="L19" s="570"/>
      <c r="M19" s="570"/>
      <c r="N19" s="570"/>
      <c r="O19" s="571"/>
      <c r="AL19" s="288" t="s">
        <v>257</v>
      </c>
      <c r="AM19" s="288" t="s">
        <v>258</v>
      </c>
      <c r="AV19" s="288" t="s">
        <v>125</v>
      </c>
    </row>
    <row r="20" spans="1:48" s="4" customFormat="1" ht="15" customHeight="1">
      <c r="A20" s="35"/>
      <c r="B20" s="35"/>
      <c r="C20" s="35"/>
      <c r="D20" s="35"/>
      <c r="E20" s="35"/>
      <c r="F20" s="35"/>
      <c r="G20" s="35"/>
      <c r="H20" s="35"/>
      <c r="I20" s="35"/>
      <c r="J20" s="35"/>
      <c r="K20" s="35"/>
      <c r="L20" s="35"/>
      <c r="AL20" s="172" t="s">
        <v>263</v>
      </c>
      <c r="AM20" s="279" t="s">
        <v>264</v>
      </c>
      <c r="AV20" s="288" t="s">
        <v>43</v>
      </c>
    </row>
    <row r="21" spans="1:48" s="4" customFormat="1" ht="15" customHeight="1">
      <c r="A21" s="35"/>
      <c r="B21" s="35"/>
      <c r="C21" s="35"/>
      <c r="D21" s="35"/>
      <c r="E21" s="35"/>
      <c r="F21" s="35"/>
      <c r="G21" s="35"/>
      <c r="H21" s="35"/>
      <c r="I21" s="35"/>
      <c r="J21" s="35"/>
      <c r="K21" s="35"/>
      <c r="L21" s="35"/>
      <c r="AL21" s="172" t="s">
        <v>261</v>
      </c>
      <c r="AM21" s="279" t="s">
        <v>262</v>
      </c>
      <c r="AV21" s="288" t="s">
        <v>176</v>
      </c>
    </row>
    <row r="22" spans="1:48" s="4" customFormat="1" ht="15" customHeight="1">
      <c r="A22" s="35"/>
      <c r="B22" s="35"/>
      <c r="C22" s="35"/>
      <c r="D22" s="35"/>
      <c r="E22" s="35"/>
      <c r="F22" s="35"/>
      <c r="G22" s="35"/>
      <c r="H22" s="35"/>
      <c r="I22" s="35"/>
      <c r="J22" s="35"/>
      <c r="K22" s="35"/>
      <c r="L22" s="35"/>
      <c r="AL22" s="172" t="s">
        <v>265</v>
      </c>
      <c r="AM22" s="279" t="s">
        <v>266</v>
      </c>
      <c r="AV22" s="288" t="s">
        <v>44</v>
      </c>
    </row>
    <row r="23" spans="1:48" s="4" customFormat="1" ht="15" customHeight="1" thickBot="1">
      <c r="A23" s="666"/>
      <c r="B23" s="666"/>
      <c r="C23" s="666"/>
      <c r="D23" s="666"/>
      <c r="E23" s="666"/>
      <c r="F23" s="666"/>
      <c r="G23" s="666"/>
      <c r="H23" s="666"/>
      <c r="I23" s="666"/>
      <c r="J23" s="666"/>
      <c r="K23" s="666"/>
      <c r="L23" s="35"/>
      <c r="AL23" s="172" t="s">
        <v>267</v>
      </c>
      <c r="AM23" s="279" t="s">
        <v>268</v>
      </c>
      <c r="AV23" s="288" t="s">
        <v>177</v>
      </c>
    </row>
    <row r="24" spans="1:48" s="4" customFormat="1" ht="15" customHeight="1" thickBot="1">
      <c r="A24" s="231" t="s">
        <v>0</v>
      </c>
      <c r="B24" s="667" t="s">
        <v>29</v>
      </c>
      <c r="C24" s="668"/>
      <c r="D24" s="231" t="s">
        <v>1</v>
      </c>
      <c r="E24" s="232" t="s">
        <v>2</v>
      </c>
      <c r="G24" s="233" t="s">
        <v>0</v>
      </c>
      <c r="H24" s="667" t="s">
        <v>29</v>
      </c>
      <c r="I24" s="668"/>
      <c r="J24" s="231" t="s">
        <v>1</v>
      </c>
      <c r="K24" s="231" t="s">
        <v>2</v>
      </c>
      <c r="N24" s="37" t="s">
        <v>3</v>
      </c>
      <c r="O24" s="36" t="s">
        <v>4</v>
      </c>
      <c r="AL24" s="172" t="s">
        <v>269</v>
      </c>
      <c r="AM24" s="279" t="s">
        <v>270</v>
      </c>
      <c r="AU24" s="182" t="s">
        <v>175</v>
      </c>
      <c r="AV24" s="288" t="s">
        <v>178</v>
      </c>
    </row>
    <row r="25" spans="1:48" s="4" customFormat="1" ht="15" customHeight="1">
      <c r="A25" s="234">
        <v>1</v>
      </c>
      <c r="B25" s="660"/>
      <c r="C25" s="661"/>
      <c r="D25" s="235"/>
      <c r="E25" s="236" t="str">
        <f aca="true" t="shared" si="0" ref="E25:E79">IF(D25&lt;&gt;"",1,"")</f>
        <v/>
      </c>
      <c r="G25" s="234">
        <v>56</v>
      </c>
      <c r="H25" s="660"/>
      <c r="I25" s="661"/>
      <c r="J25" s="237"/>
      <c r="K25" s="236" t="str">
        <f aca="true" t="shared" si="1" ref="K25:K79">IF(J25&lt;&gt;"",1,"")</f>
        <v/>
      </c>
      <c r="N25" s="238">
        <v>36</v>
      </c>
      <c r="O25" s="38">
        <f aca="true" t="shared" si="2" ref="O25:O63">SUMIFS($E$25:$E$79,$D$25:$D$79,N25)+SUMIFS($K$25:$K$79,$J$25:$J$79,N25)</f>
        <v>0</v>
      </c>
      <c r="AL25" s="172" t="s">
        <v>271</v>
      </c>
      <c r="AM25" s="279" t="s">
        <v>272</v>
      </c>
      <c r="AU25" s="182" t="s">
        <v>125</v>
      </c>
      <c r="AV25" s="288" t="s">
        <v>179</v>
      </c>
    </row>
    <row r="26" spans="1:48" s="4" customFormat="1" ht="15" customHeight="1">
      <c r="A26" s="23">
        <v>2</v>
      </c>
      <c r="B26" s="660"/>
      <c r="C26" s="661"/>
      <c r="D26" s="235"/>
      <c r="E26" s="236" t="str">
        <f t="shared" si="0"/>
        <v/>
      </c>
      <c r="G26" s="23">
        <v>57</v>
      </c>
      <c r="H26" s="660"/>
      <c r="I26" s="661"/>
      <c r="J26" s="237"/>
      <c r="K26" s="236" t="str">
        <f t="shared" si="1"/>
        <v/>
      </c>
      <c r="N26" s="238" t="s">
        <v>100</v>
      </c>
      <c r="O26" s="38">
        <f t="shared" si="2"/>
        <v>0</v>
      </c>
      <c r="AL26" s="288" t="s">
        <v>241</v>
      </c>
      <c r="AM26" s="288" t="s">
        <v>460</v>
      </c>
      <c r="AU26" s="182" t="s">
        <v>43</v>
      </c>
      <c r="AV26" s="288" t="s">
        <v>180</v>
      </c>
    </row>
    <row r="27" spans="1:48" s="4" customFormat="1" ht="15" customHeight="1">
      <c r="A27" s="23">
        <v>3</v>
      </c>
      <c r="B27" s="660"/>
      <c r="C27" s="661"/>
      <c r="D27" s="235"/>
      <c r="E27" s="236" t="str">
        <f t="shared" si="0"/>
        <v/>
      </c>
      <c r="G27" s="23">
        <v>58</v>
      </c>
      <c r="H27" s="660"/>
      <c r="I27" s="661"/>
      <c r="J27" s="237"/>
      <c r="K27" s="236" t="str">
        <f t="shared" si="1"/>
        <v/>
      </c>
      <c r="N27" s="238" t="s">
        <v>101</v>
      </c>
      <c r="O27" s="38">
        <f t="shared" si="2"/>
        <v>0</v>
      </c>
      <c r="R27" s="24"/>
      <c r="AL27" s="172" t="s">
        <v>443</v>
      </c>
      <c r="AM27" s="279" t="s">
        <v>446</v>
      </c>
      <c r="AU27" s="182" t="s">
        <v>176</v>
      </c>
      <c r="AV27" s="288" t="s">
        <v>184</v>
      </c>
    </row>
    <row r="28" spans="1:48" s="25" customFormat="1" ht="15" customHeight="1">
      <c r="A28" s="23">
        <v>4</v>
      </c>
      <c r="B28" s="660"/>
      <c r="C28" s="661"/>
      <c r="D28" s="235"/>
      <c r="E28" s="236" t="str">
        <f t="shared" si="0"/>
        <v/>
      </c>
      <c r="G28" s="23">
        <v>59</v>
      </c>
      <c r="H28" s="660"/>
      <c r="I28" s="661"/>
      <c r="J28" s="237"/>
      <c r="K28" s="236" t="str">
        <f t="shared" si="1"/>
        <v/>
      </c>
      <c r="N28" s="238">
        <v>38</v>
      </c>
      <c r="O28" s="38">
        <f t="shared" si="2"/>
        <v>0</v>
      </c>
      <c r="P28" s="4"/>
      <c r="R28" s="24"/>
      <c r="AK28" s="4"/>
      <c r="AL28" s="200" t="s">
        <v>449</v>
      </c>
      <c r="AM28" s="279" t="s">
        <v>450</v>
      </c>
      <c r="AU28" s="182" t="s">
        <v>44</v>
      </c>
      <c r="AV28" s="288" t="s">
        <v>133</v>
      </c>
    </row>
    <row r="29" spans="1:48" s="25" customFormat="1" ht="15" customHeight="1">
      <c r="A29" s="23">
        <v>5</v>
      </c>
      <c r="B29" s="660"/>
      <c r="C29" s="661"/>
      <c r="D29" s="235"/>
      <c r="E29" s="236" t="str">
        <f t="shared" si="0"/>
        <v/>
      </c>
      <c r="G29" s="23">
        <v>60</v>
      </c>
      <c r="H29" s="660"/>
      <c r="I29" s="661"/>
      <c r="J29" s="237"/>
      <c r="K29" s="236" t="str">
        <f t="shared" si="1"/>
        <v/>
      </c>
      <c r="N29" s="238" t="s">
        <v>102</v>
      </c>
      <c r="O29" s="38">
        <f t="shared" si="2"/>
        <v>0</v>
      </c>
      <c r="P29" s="4"/>
      <c r="R29" s="26"/>
      <c r="AK29" s="4"/>
      <c r="AL29" s="285" t="s">
        <v>451</v>
      </c>
      <c r="AM29" s="286" t="s">
        <v>454</v>
      </c>
      <c r="AU29" s="182" t="s">
        <v>177</v>
      </c>
      <c r="AV29" s="288" t="s">
        <v>45</v>
      </c>
    </row>
    <row r="30" spans="1:48" s="25" customFormat="1" ht="15" customHeight="1">
      <c r="A30" s="23">
        <v>6</v>
      </c>
      <c r="B30" s="660"/>
      <c r="C30" s="661"/>
      <c r="D30" s="235"/>
      <c r="E30" s="236" t="str">
        <f t="shared" si="0"/>
        <v/>
      </c>
      <c r="G30" s="23">
        <v>61</v>
      </c>
      <c r="H30" s="660"/>
      <c r="I30" s="661"/>
      <c r="J30" s="237"/>
      <c r="K30" s="236" t="str">
        <f t="shared" si="1"/>
        <v/>
      </c>
      <c r="N30" s="238" t="s">
        <v>103</v>
      </c>
      <c r="O30" s="38">
        <f t="shared" si="2"/>
        <v>0</v>
      </c>
      <c r="P30" s="4"/>
      <c r="R30" s="26"/>
      <c r="AK30" s="4"/>
      <c r="AL30" s="285" t="s">
        <v>452</v>
      </c>
      <c r="AM30" s="286" t="s">
        <v>455</v>
      </c>
      <c r="AU30" s="182" t="s">
        <v>178</v>
      </c>
      <c r="AV30" s="288" t="s">
        <v>187</v>
      </c>
    </row>
    <row r="31" spans="1:48" s="25" customFormat="1" ht="15" customHeight="1">
      <c r="A31" s="23">
        <v>7</v>
      </c>
      <c r="B31" s="660"/>
      <c r="C31" s="661"/>
      <c r="D31" s="235"/>
      <c r="E31" s="236" t="str">
        <f t="shared" si="0"/>
        <v/>
      </c>
      <c r="G31" s="23">
        <v>62</v>
      </c>
      <c r="H31" s="660"/>
      <c r="I31" s="661"/>
      <c r="J31" s="237"/>
      <c r="K31" s="236" t="str">
        <f t="shared" si="1"/>
        <v/>
      </c>
      <c r="N31" s="238">
        <v>40</v>
      </c>
      <c r="O31" s="38">
        <f t="shared" si="2"/>
        <v>0</v>
      </c>
      <c r="P31" s="27"/>
      <c r="R31" s="26"/>
      <c r="AK31" s="4"/>
      <c r="AL31" s="285" t="s">
        <v>453</v>
      </c>
      <c r="AM31" s="286" t="s">
        <v>456</v>
      </c>
      <c r="AU31" s="182" t="s">
        <v>179</v>
      </c>
      <c r="AV31" s="288" t="s">
        <v>188</v>
      </c>
    </row>
    <row r="32" spans="1:48" s="25" customFormat="1" ht="15" customHeight="1">
      <c r="A32" s="23">
        <v>8</v>
      </c>
      <c r="B32" s="660"/>
      <c r="C32" s="661"/>
      <c r="D32" s="235"/>
      <c r="E32" s="236" t="str">
        <f t="shared" si="0"/>
        <v/>
      </c>
      <c r="G32" s="23">
        <v>63</v>
      </c>
      <c r="H32" s="660"/>
      <c r="I32" s="661"/>
      <c r="J32" s="237"/>
      <c r="K32" s="236" t="str">
        <f t="shared" si="1"/>
        <v/>
      </c>
      <c r="N32" s="238" t="s">
        <v>104</v>
      </c>
      <c r="O32" s="38">
        <f t="shared" si="2"/>
        <v>0</v>
      </c>
      <c r="P32" s="28"/>
      <c r="R32" s="26"/>
      <c r="AK32" s="4"/>
      <c r="AL32" s="4"/>
      <c r="AU32" s="182" t="s">
        <v>180</v>
      </c>
      <c r="AV32" s="288" t="s">
        <v>127</v>
      </c>
    </row>
    <row r="33" spans="1:48" s="25" customFormat="1" ht="15" customHeight="1">
      <c r="A33" s="23">
        <v>9</v>
      </c>
      <c r="B33" s="660"/>
      <c r="C33" s="661"/>
      <c r="D33" s="235"/>
      <c r="E33" s="236" t="str">
        <f t="shared" si="0"/>
        <v/>
      </c>
      <c r="G33" s="23">
        <v>64</v>
      </c>
      <c r="H33" s="660"/>
      <c r="I33" s="661"/>
      <c r="J33" s="237"/>
      <c r="K33" s="236" t="str">
        <f t="shared" si="1"/>
        <v/>
      </c>
      <c r="N33" s="238" t="s">
        <v>105</v>
      </c>
      <c r="O33" s="38">
        <f t="shared" si="2"/>
        <v>0</v>
      </c>
      <c r="P33" s="28"/>
      <c r="R33" s="26"/>
      <c r="AK33" s="4"/>
      <c r="AU33" s="182" t="s">
        <v>181</v>
      </c>
      <c r="AV33" s="288" t="s">
        <v>46</v>
      </c>
    </row>
    <row r="34" spans="1:48" s="25" customFormat="1" ht="15" customHeight="1">
      <c r="A34" s="23">
        <v>10</v>
      </c>
      <c r="B34" s="660"/>
      <c r="C34" s="661"/>
      <c r="D34" s="235"/>
      <c r="E34" s="236" t="str">
        <f t="shared" si="0"/>
        <v/>
      </c>
      <c r="G34" s="23">
        <v>65</v>
      </c>
      <c r="H34" s="660"/>
      <c r="I34" s="661"/>
      <c r="J34" s="237"/>
      <c r="K34" s="236" t="str">
        <f t="shared" si="1"/>
        <v/>
      </c>
      <c r="N34" s="238">
        <v>42</v>
      </c>
      <c r="O34" s="38">
        <f t="shared" si="2"/>
        <v>0</v>
      </c>
      <c r="P34" s="28"/>
      <c r="R34" s="26"/>
      <c r="AK34" s="4"/>
      <c r="AU34" s="182" t="s">
        <v>182</v>
      </c>
      <c r="AV34" s="288" t="s">
        <v>47</v>
      </c>
    </row>
    <row r="35" spans="1:48" s="25" customFormat="1" ht="15" customHeight="1">
      <c r="A35" s="23">
        <v>11</v>
      </c>
      <c r="B35" s="660"/>
      <c r="C35" s="661"/>
      <c r="D35" s="235"/>
      <c r="E35" s="236" t="str">
        <f t="shared" si="0"/>
        <v/>
      </c>
      <c r="G35" s="23">
        <v>66</v>
      </c>
      <c r="H35" s="660"/>
      <c r="I35" s="661"/>
      <c r="J35" s="237"/>
      <c r="K35" s="236" t="str">
        <f t="shared" si="1"/>
        <v/>
      </c>
      <c r="N35" s="238" t="s">
        <v>106</v>
      </c>
      <c r="O35" s="38">
        <f t="shared" si="2"/>
        <v>0</v>
      </c>
      <c r="P35" s="28"/>
      <c r="Q35" s="4"/>
      <c r="R35" s="26"/>
      <c r="AK35" s="4"/>
      <c r="AU35" s="182" t="s">
        <v>183</v>
      </c>
      <c r="AV35" s="288" t="s">
        <v>48</v>
      </c>
    </row>
    <row r="36" spans="1:48" s="25" customFormat="1" ht="15" customHeight="1">
      <c r="A36" s="23">
        <v>12</v>
      </c>
      <c r="B36" s="660"/>
      <c r="C36" s="661"/>
      <c r="D36" s="235"/>
      <c r="E36" s="236" t="str">
        <f t="shared" si="0"/>
        <v/>
      </c>
      <c r="G36" s="23">
        <v>67</v>
      </c>
      <c r="H36" s="660"/>
      <c r="I36" s="661"/>
      <c r="J36" s="237"/>
      <c r="K36" s="236" t="str">
        <f t="shared" si="1"/>
        <v/>
      </c>
      <c r="N36" s="238" t="s">
        <v>107</v>
      </c>
      <c r="O36" s="38">
        <f t="shared" si="2"/>
        <v>0</v>
      </c>
      <c r="P36" s="28"/>
      <c r="Q36" s="4"/>
      <c r="R36" s="26"/>
      <c r="AK36" s="4"/>
      <c r="AU36" s="182" t="s">
        <v>184</v>
      </c>
      <c r="AV36" s="288" t="s">
        <v>189</v>
      </c>
    </row>
    <row r="37" spans="1:48" s="25" customFormat="1" ht="15" customHeight="1">
      <c r="A37" s="23">
        <v>13</v>
      </c>
      <c r="B37" s="660"/>
      <c r="C37" s="661"/>
      <c r="D37" s="235"/>
      <c r="E37" s="236" t="str">
        <f t="shared" si="0"/>
        <v/>
      </c>
      <c r="G37" s="23">
        <v>68</v>
      </c>
      <c r="H37" s="660"/>
      <c r="I37" s="661"/>
      <c r="J37" s="237"/>
      <c r="K37" s="236" t="str">
        <f t="shared" si="1"/>
        <v/>
      </c>
      <c r="N37" s="238">
        <v>44</v>
      </c>
      <c r="O37" s="38">
        <f t="shared" si="2"/>
        <v>0</v>
      </c>
      <c r="P37" s="28"/>
      <c r="Q37" s="4"/>
      <c r="R37" s="26"/>
      <c r="AK37" s="4"/>
      <c r="AU37" s="182" t="s">
        <v>185</v>
      </c>
      <c r="AV37" s="288" t="s">
        <v>49</v>
      </c>
    </row>
    <row r="38" spans="1:48" s="4" customFormat="1" ht="15" customHeight="1">
      <c r="A38" s="23">
        <v>14</v>
      </c>
      <c r="B38" s="660"/>
      <c r="C38" s="661"/>
      <c r="D38" s="235"/>
      <c r="E38" s="236" t="str">
        <f t="shared" si="0"/>
        <v/>
      </c>
      <c r="G38" s="23">
        <v>69</v>
      </c>
      <c r="H38" s="660"/>
      <c r="I38" s="661"/>
      <c r="J38" s="237"/>
      <c r="K38" s="236" t="str">
        <f t="shared" si="1"/>
        <v/>
      </c>
      <c r="N38" s="238" t="s">
        <v>108</v>
      </c>
      <c r="O38" s="38">
        <f t="shared" si="2"/>
        <v>0</v>
      </c>
      <c r="P38" s="28"/>
      <c r="R38" s="26"/>
      <c r="AL38" s="25"/>
      <c r="AM38" s="25"/>
      <c r="AU38" s="182" t="s">
        <v>133</v>
      </c>
      <c r="AV38" s="288" t="s">
        <v>50</v>
      </c>
    </row>
    <row r="39" spans="1:48" s="4" customFormat="1" ht="15" customHeight="1">
      <c r="A39" s="23">
        <v>15</v>
      </c>
      <c r="B39" s="660"/>
      <c r="C39" s="661"/>
      <c r="D39" s="235"/>
      <c r="E39" s="236" t="str">
        <f t="shared" si="0"/>
        <v/>
      </c>
      <c r="G39" s="23">
        <v>70</v>
      </c>
      <c r="H39" s="660"/>
      <c r="I39" s="661"/>
      <c r="J39" s="237"/>
      <c r="K39" s="236" t="str">
        <f t="shared" si="1"/>
        <v/>
      </c>
      <c r="N39" s="238" t="s">
        <v>109</v>
      </c>
      <c r="O39" s="38">
        <f t="shared" si="2"/>
        <v>0</v>
      </c>
      <c r="P39" s="28"/>
      <c r="R39" s="24"/>
      <c r="AU39" s="182" t="s">
        <v>45</v>
      </c>
      <c r="AV39" s="288" t="s">
        <v>191</v>
      </c>
    </row>
    <row r="40" spans="1:48" s="4" customFormat="1" ht="15" customHeight="1">
      <c r="A40" s="23">
        <v>16</v>
      </c>
      <c r="B40" s="660"/>
      <c r="C40" s="661"/>
      <c r="D40" s="235"/>
      <c r="E40" s="236" t="str">
        <f t="shared" si="0"/>
        <v/>
      </c>
      <c r="G40" s="23">
        <v>71</v>
      </c>
      <c r="H40" s="660"/>
      <c r="I40" s="661"/>
      <c r="J40" s="237"/>
      <c r="K40" s="236" t="str">
        <f t="shared" si="1"/>
        <v/>
      </c>
      <c r="N40" s="238">
        <v>46</v>
      </c>
      <c r="O40" s="38">
        <f t="shared" si="2"/>
        <v>0</v>
      </c>
      <c r="P40" s="28"/>
      <c r="R40" s="24"/>
      <c r="AU40" s="182" t="s">
        <v>186</v>
      </c>
      <c r="AV40" s="288" t="s">
        <v>51</v>
      </c>
    </row>
    <row r="41" spans="1:48" s="4" customFormat="1" ht="15" customHeight="1">
      <c r="A41" s="23">
        <v>17</v>
      </c>
      <c r="B41" s="660"/>
      <c r="C41" s="661"/>
      <c r="D41" s="235"/>
      <c r="E41" s="236" t="str">
        <f t="shared" si="0"/>
        <v/>
      </c>
      <c r="G41" s="23">
        <v>72</v>
      </c>
      <c r="H41" s="660"/>
      <c r="I41" s="661"/>
      <c r="J41" s="237"/>
      <c r="K41" s="236" t="str">
        <f t="shared" si="1"/>
        <v/>
      </c>
      <c r="N41" s="238" t="s">
        <v>110</v>
      </c>
      <c r="O41" s="38">
        <f t="shared" si="2"/>
        <v>0</v>
      </c>
      <c r="P41" s="28"/>
      <c r="Q41" s="29"/>
      <c r="R41" s="24"/>
      <c r="AU41" s="182" t="s">
        <v>187</v>
      </c>
      <c r="AV41" s="288" t="s">
        <v>192</v>
      </c>
    </row>
    <row r="42" spans="1:48" s="4" customFormat="1" ht="15" customHeight="1">
      <c r="A42" s="23">
        <v>18</v>
      </c>
      <c r="B42" s="660"/>
      <c r="C42" s="661"/>
      <c r="D42" s="235"/>
      <c r="E42" s="236" t="str">
        <f t="shared" si="0"/>
        <v/>
      </c>
      <c r="G42" s="23">
        <v>73</v>
      </c>
      <c r="H42" s="660"/>
      <c r="I42" s="661"/>
      <c r="J42" s="237"/>
      <c r="K42" s="236" t="str">
        <f t="shared" si="1"/>
        <v/>
      </c>
      <c r="N42" s="238" t="s">
        <v>111</v>
      </c>
      <c r="O42" s="38">
        <f t="shared" si="2"/>
        <v>0</v>
      </c>
      <c r="P42" s="30"/>
      <c r="Q42" s="29"/>
      <c r="R42" s="24"/>
      <c r="AU42" s="182" t="s">
        <v>188</v>
      </c>
      <c r="AV42" s="288" t="s">
        <v>193</v>
      </c>
    </row>
    <row r="43" spans="1:48" s="4" customFormat="1" ht="15" customHeight="1">
      <c r="A43" s="23">
        <v>19</v>
      </c>
      <c r="B43" s="660"/>
      <c r="C43" s="661"/>
      <c r="D43" s="235"/>
      <c r="E43" s="236" t="str">
        <f t="shared" si="0"/>
        <v/>
      </c>
      <c r="G43" s="23">
        <v>74</v>
      </c>
      <c r="H43" s="660"/>
      <c r="I43" s="661"/>
      <c r="J43" s="237"/>
      <c r="K43" s="236" t="str">
        <f t="shared" si="1"/>
        <v/>
      </c>
      <c r="N43" s="238">
        <v>48</v>
      </c>
      <c r="O43" s="38">
        <f t="shared" si="2"/>
        <v>0</v>
      </c>
      <c r="P43" s="30"/>
      <c r="R43" s="24"/>
      <c r="AU43" s="182" t="s">
        <v>127</v>
      </c>
      <c r="AV43" s="288" t="s">
        <v>194</v>
      </c>
    </row>
    <row r="44" spans="1:48" s="4" customFormat="1" ht="15" customHeight="1">
      <c r="A44" s="23">
        <v>20</v>
      </c>
      <c r="B44" s="660"/>
      <c r="C44" s="661"/>
      <c r="D44" s="235"/>
      <c r="E44" s="236" t="str">
        <f t="shared" si="0"/>
        <v/>
      </c>
      <c r="G44" s="23">
        <v>75</v>
      </c>
      <c r="H44" s="660"/>
      <c r="I44" s="661"/>
      <c r="J44" s="237"/>
      <c r="K44" s="236" t="str">
        <f t="shared" si="1"/>
        <v/>
      </c>
      <c r="N44" s="238" t="s">
        <v>112</v>
      </c>
      <c r="O44" s="38">
        <f t="shared" si="2"/>
        <v>0</v>
      </c>
      <c r="P44" s="30"/>
      <c r="R44" s="24"/>
      <c r="AU44" s="182" t="s">
        <v>46</v>
      </c>
      <c r="AV44" s="288" t="s">
        <v>195</v>
      </c>
    </row>
    <row r="45" spans="1:47" s="29" customFormat="1" ht="15" customHeight="1">
      <c r="A45" s="23">
        <v>21</v>
      </c>
      <c r="B45" s="660"/>
      <c r="C45" s="661"/>
      <c r="D45" s="235"/>
      <c r="E45" s="236" t="str">
        <f t="shared" si="0"/>
        <v/>
      </c>
      <c r="G45" s="23">
        <v>76</v>
      </c>
      <c r="H45" s="660"/>
      <c r="I45" s="661"/>
      <c r="J45" s="237"/>
      <c r="K45" s="236" t="str">
        <f t="shared" si="1"/>
        <v/>
      </c>
      <c r="N45" s="238" t="s">
        <v>113</v>
      </c>
      <c r="O45" s="38">
        <f t="shared" si="2"/>
        <v>0</v>
      </c>
      <c r="P45" s="30"/>
      <c r="Q45" s="4"/>
      <c r="R45" s="24"/>
      <c r="AL45" s="4"/>
      <c r="AM45" s="4"/>
      <c r="AU45" s="182" t="s">
        <v>47</v>
      </c>
    </row>
    <row r="46" spans="1:47" s="29" customFormat="1" ht="15" customHeight="1">
      <c r="A46" s="23">
        <v>22</v>
      </c>
      <c r="B46" s="660"/>
      <c r="C46" s="661"/>
      <c r="D46" s="235"/>
      <c r="E46" s="236" t="str">
        <f t="shared" si="0"/>
        <v/>
      </c>
      <c r="G46" s="23">
        <v>77</v>
      </c>
      <c r="H46" s="660"/>
      <c r="I46" s="661"/>
      <c r="J46" s="237"/>
      <c r="K46" s="236" t="str">
        <f t="shared" si="1"/>
        <v/>
      </c>
      <c r="N46" s="238">
        <v>50</v>
      </c>
      <c r="O46" s="38">
        <f t="shared" si="2"/>
        <v>0</v>
      </c>
      <c r="P46" s="30"/>
      <c r="Q46" s="4"/>
      <c r="R46" s="31"/>
      <c r="AU46" s="182" t="s">
        <v>48</v>
      </c>
    </row>
    <row r="47" spans="1:47" s="29" customFormat="1" ht="15" customHeight="1">
      <c r="A47" s="23">
        <v>23</v>
      </c>
      <c r="B47" s="660"/>
      <c r="C47" s="661"/>
      <c r="D47" s="235"/>
      <c r="E47" s="236" t="str">
        <f t="shared" si="0"/>
        <v/>
      </c>
      <c r="G47" s="23">
        <v>78</v>
      </c>
      <c r="H47" s="660"/>
      <c r="I47" s="661"/>
      <c r="J47" s="237"/>
      <c r="K47" s="236" t="str">
        <f t="shared" si="1"/>
        <v/>
      </c>
      <c r="N47" s="238" t="s">
        <v>114</v>
      </c>
      <c r="O47" s="38">
        <f t="shared" si="2"/>
        <v>0</v>
      </c>
      <c r="P47" s="30"/>
      <c r="Q47" s="4"/>
      <c r="AU47" s="182" t="s">
        <v>189</v>
      </c>
    </row>
    <row r="48" spans="1:47" s="4" customFormat="1" ht="15" customHeight="1">
      <c r="A48" s="23">
        <v>24</v>
      </c>
      <c r="B48" s="660"/>
      <c r="C48" s="661"/>
      <c r="D48" s="235"/>
      <c r="E48" s="236" t="str">
        <f t="shared" si="0"/>
        <v/>
      </c>
      <c r="G48" s="23">
        <v>79</v>
      </c>
      <c r="H48" s="660"/>
      <c r="I48" s="661"/>
      <c r="J48" s="237"/>
      <c r="K48" s="236" t="str">
        <f t="shared" si="1"/>
        <v/>
      </c>
      <c r="N48" s="238" t="s">
        <v>357</v>
      </c>
      <c r="O48" s="38">
        <f t="shared" si="2"/>
        <v>0</v>
      </c>
      <c r="P48" s="30"/>
      <c r="R48" s="29"/>
      <c r="AL48" s="29"/>
      <c r="AM48" s="29"/>
      <c r="AU48" s="182" t="s">
        <v>190</v>
      </c>
    </row>
    <row r="49" spans="1:47" s="4" customFormat="1" ht="15" customHeight="1">
      <c r="A49" s="23">
        <v>25</v>
      </c>
      <c r="B49" s="660"/>
      <c r="C49" s="661"/>
      <c r="D49" s="235"/>
      <c r="E49" s="236" t="str">
        <f t="shared" si="0"/>
        <v/>
      </c>
      <c r="G49" s="23">
        <v>80</v>
      </c>
      <c r="H49" s="660"/>
      <c r="I49" s="661"/>
      <c r="J49" s="237"/>
      <c r="K49" s="236" t="str">
        <f t="shared" si="1"/>
        <v/>
      </c>
      <c r="N49" s="238">
        <v>52</v>
      </c>
      <c r="O49" s="38">
        <f t="shared" si="2"/>
        <v>0</v>
      </c>
      <c r="P49" s="30"/>
      <c r="AU49" s="182" t="s">
        <v>49</v>
      </c>
    </row>
    <row r="50" spans="1:47" s="4" customFormat="1" ht="15" customHeight="1">
      <c r="A50" s="23">
        <v>26</v>
      </c>
      <c r="B50" s="660"/>
      <c r="C50" s="661"/>
      <c r="D50" s="235"/>
      <c r="E50" s="236" t="str">
        <f t="shared" si="0"/>
        <v/>
      </c>
      <c r="G50" s="23">
        <v>81</v>
      </c>
      <c r="H50" s="660"/>
      <c r="I50" s="661"/>
      <c r="J50" s="237"/>
      <c r="K50" s="236" t="str">
        <f t="shared" si="1"/>
        <v/>
      </c>
      <c r="N50" s="238" t="s">
        <v>115</v>
      </c>
      <c r="O50" s="38">
        <f t="shared" si="2"/>
        <v>0</v>
      </c>
      <c r="P50" s="30"/>
      <c r="AU50" s="182" t="s">
        <v>50</v>
      </c>
    </row>
    <row r="51" spans="1:47" s="4" customFormat="1" ht="15" customHeight="1">
      <c r="A51" s="23">
        <v>27</v>
      </c>
      <c r="B51" s="660"/>
      <c r="C51" s="661"/>
      <c r="D51" s="235"/>
      <c r="E51" s="236" t="str">
        <f t="shared" si="0"/>
        <v/>
      </c>
      <c r="G51" s="23">
        <v>82</v>
      </c>
      <c r="H51" s="660"/>
      <c r="I51" s="661"/>
      <c r="J51" s="237"/>
      <c r="K51" s="236" t="str">
        <f t="shared" si="1"/>
        <v/>
      </c>
      <c r="N51" s="238" t="s">
        <v>116</v>
      </c>
      <c r="O51" s="38">
        <f t="shared" si="2"/>
        <v>0</v>
      </c>
      <c r="P51" s="30"/>
      <c r="AU51" s="182" t="s">
        <v>191</v>
      </c>
    </row>
    <row r="52" spans="1:47" s="4" customFormat="1" ht="15" customHeight="1">
      <c r="A52" s="23">
        <v>28</v>
      </c>
      <c r="B52" s="660"/>
      <c r="C52" s="661"/>
      <c r="D52" s="235"/>
      <c r="E52" s="236" t="str">
        <f t="shared" si="0"/>
        <v/>
      </c>
      <c r="G52" s="23">
        <v>83</v>
      </c>
      <c r="H52" s="660"/>
      <c r="I52" s="661"/>
      <c r="J52" s="237"/>
      <c r="K52" s="236" t="str">
        <f t="shared" si="1"/>
        <v/>
      </c>
      <c r="N52" s="238">
        <v>54</v>
      </c>
      <c r="O52" s="38">
        <f t="shared" si="2"/>
        <v>0</v>
      </c>
      <c r="AU52" s="182" t="s">
        <v>51</v>
      </c>
    </row>
    <row r="53" spans="1:47" s="4" customFormat="1" ht="15" customHeight="1">
      <c r="A53" s="23">
        <v>29</v>
      </c>
      <c r="B53" s="660"/>
      <c r="C53" s="661"/>
      <c r="D53" s="235"/>
      <c r="E53" s="236" t="str">
        <f t="shared" si="0"/>
        <v/>
      </c>
      <c r="G53" s="23">
        <v>84</v>
      </c>
      <c r="H53" s="660"/>
      <c r="I53" s="661"/>
      <c r="J53" s="237"/>
      <c r="K53" s="236" t="str">
        <f t="shared" si="1"/>
        <v/>
      </c>
      <c r="N53" s="238" t="s">
        <v>117</v>
      </c>
      <c r="O53" s="38">
        <f t="shared" si="2"/>
        <v>0</v>
      </c>
      <c r="P53" s="30"/>
      <c r="AU53" s="182" t="s">
        <v>192</v>
      </c>
    </row>
    <row r="54" spans="1:47" s="4" customFormat="1" ht="15" customHeight="1">
      <c r="A54" s="23">
        <v>30</v>
      </c>
      <c r="B54" s="660"/>
      <c r="C54" s="661"/>
      <c r="D54" s="235"/>
      <c r="E54" s="236" t="str">
        <f t="shared" si="0"/>
        <v/>
      </c>
      <c r="G54" s="23">
        <v>85</v>
      </c>
      <c r="H54" s="660"/>
      <c r="I54" s="661"/>
      <c r="J54" s="237"/>
      <c r="K54" s="236" t="str">
        <f t="shared" si="1"/>
        <v/>
      </c>
      <c r="N54" s="238" t="s">
        <v>118</v>
      </c>
      <c r="O54" s="38">
        <f t="shared" si="2"/>
        <v>0</v>
      </c>
      <c r="P54" s="30"/>
      <c r="AU54" s="182" t="s">
        <v>193</v>
      </c>
    </row>
    <row r="55" spans="1:47" s="4" customFormat="1" ht="15" customHeight="1">
      <c r="A55" s="23">
        <v>31</v>
      </c>
      <c r="B55" s="660"/>
      <c r="C55" s="661"/>
      <c r="D55" s="235"/>
      <c r="E55" s="236" t="str">
        <f t="shared" si="0"/>
        <v/>
      </c>
      <c r="G55" s="23">
        <v>86</v>
      </c>
      <c r="H55" s="660"/>
      <c r="I55" s="661"/>
      <c r="J55" s="237"/>
      <c r="K55" s="236" t="str">
        <f t="shared" si="1"/>
        <v/>
      </c>
      <c r="N55" s="238">
        <v>56</v>
      </c>
      <c r="O55" s="38">
        <f t="shared" si="2"/>
        <v>0</v>
      </c>
      <c r="P55" s="30"/>
      <c r="AU55" s="182" t="s">
        <v>194</v>
      </c>
    </row>
    <row r="56" spans="1:47" s="4" customFormat="1" ht="15" customHeight="1">
      <c r="A56" s="23">
        <v>32</v>
      </c>
      <c r="B56" s="660"/>
      <c r="C56" s="661"/>
      <c r="D56" s="235"/>
      <c r="E56" s="236" t="str">
        <f t="shared" si="0"/>
        <v/>
      </c>
      <c r="G56" s="23">
        <v>87</v>
      </c>
      <c r="H56" s="660"/>
      <c r="I56" s="661"/>
      <c r="J56" s="237"/>
      <c r="K56" s="236" t="str">
        <f t="shared" si="1"/>
        <v/>
      </c>
      <c r="N56" s="238" t="s">
        <v>119</v>
      </c>
      <c r="O56" s="38">
        <f t="shared" si="2"/>
        <v>0</v>
      </c>
      <c r="P56" s="30"/>
      <c r="AU56" s="182" t="s">
        <v>195</v>
      </c>
    </row>
    <row r="57" spans="1:16" s="4" customFormat="1" ht="15" customHeight="1">
      <c r="A57" s="23">
        <v>33</v>
      </c>
      <c r="B57" s="660"/>
      <c r="C57" s="661"/>
      <c r="D57" s="235"/>
      <c r="E57" s="236" t="str">
        <f t="shared" si="0"/>
        <v/>
      </c>
      <c r="G57" s="23">
        <v>88</v>
      </c>
      <c r="H57" s="660"/>
      <c r="I57" s="661"/>
      <c r="J57" s="237"/>
      <c r="K57" s="236" t="str">
        <f t="shared" si="1"/>
        <v/>
      </c>
      <c r="N57" s="238" t="s">
        <v>120</v>
      </c>
      <c r="O57" s="38">
        <f t="shared" si="2"/>
        <v>0</v>
      </c>
      <c r="P57" s="30"/>
    </row>
    <row r="58" spans="1:16" s="4" customFormat="1" ht="15" customHeight="1">
      <c r="A58" s="23">
        <v>34</v>
      </c>
      <c r="B58" s="660"/>
      <c r="C58" s="661"/>
      <c r="D58" s="235"/>
      <c r="E58" s="236" t="str">
        <f t="shared" si="0"/>
        <v/>
      </c>
      <c r="G58" s="23">
        <v>89</v>
      </c>
      <c r="H58" s="660"/>
      <c r="I58" s="661"/>
      <c r="J58" s="237"/>
      <c r="K58" s="236" t="str">
        <f t="shared" si="1"/>
        <v/>
      </c>
      <c r="N58" s="238">
        <v>58</v>
      </c>
      <c r="O58" s="38">
        <f t="shared" si="2"/>
        <v>0</v>
      </c>
      <c r="P58" s="30"/>
    </row>
    <row r="59" spans="1:16" s="4" customFormat="1" ht="15" customHeight="1">
      <c r="A59" s="23">
        <v>35</v>
      </c>
      <c r="B59" s="660"/>
      <c r="C59" s="661"/>
      <c r="D59" s="235"/>
      <c r="E59" s="236" t="str">
        <f t="shared" si="0"/>
        <v/>
      </c>
      <c r="G59" s="23">
        <v>90</v>
      </c>
      <c r="H59" s="660"/>
      <c r="I59" s="661"/>
      <c r="J59" s="237"/>
      <c r="K59" s="236" t="str">
        <f t="shared" si="1"/>
        <v/>
      </c>
      <c r="N59" s="238" t="s">
        <v>121</v>
      </c>
      <c r="O59" s="38">
        <f t="shared" si="2"/>
        <v>0</v>
      </c>
      <c r="P59" s="30"/>
    </row>
    <row r="60" spans="1:16" s="4" customFormat="1" ht="15" customHeight="1">
      <c r="A60" s="23">
        <v>36</v>
      </c>
      <c r="B60" s="660"/>
      <c r="C60" s="661"/>
      <c r="D60" s="235"/>
      <c r="E60" s="236" t="str">
        <f t="shared" si="0"/>
        <v/>
      </c>
      <c r="G60" s="23">
        <v>91</v>
      </c>
      <c r="H60" s="660"/>
      <c r="I60" s="661"/>
      <c r="J60" s="237"/>
      <c r="K60" s="236" t="str">
        <f t="shared" si="1"/>
        <v/>
      </c>
      <c r="N60" s="238" t="s">
        <v>122</v>
      </c>
      <c r="O60" s="38">
        <f t="shared" si="2"/>
        <v>0</v>
      </c>
      <c r="P60" s="30"/>
    </row>
    <row r="61" spans="1:16" s="4" customFormat="1" ht="15" customHeight="1">
      <c r="A61" s="23">
        <v>37</v>
      </c>
      <c r="B61" s="660"/>
      <c r="C61" s="661"/>
      <c r="D61" s="235"/>
      <c r="E61" s="236" t="str">
        <f t="shared" si="0"/>
        <v/>
      </c>
      <c r="G61" s="23">
        <v>92</v>
      </c>
      <c r="H61" s="660"/>
      <c r="I61" s="661"/>
      <c r="J61" s="237"/>
      <c r="K61" s="236" t="str">
        <f t="shared" si="1"/>
        <v/>
      </c>
      <c r="N61" s="238">
        <v>60</v>
      </c>
      <c r="O61" s="38">
        <f t="shared" si="2"/>
        <v>0</v>
      </c>
      <c r="P61" s="30"/>
    </row>
    <row r="62" spans="1:16" s="4" customFormat="1" ht="15" customHeight="1">
      <c r="A62" s="23">
        <v>38</v>
      </c>
      <c r="B62" s="660"/>
      <c r="C62" s="661"/>
      <c r="D62" s="235"/>
      <c r="E62" s="236" t="str">
        <f t="shared" si="0"/>
        <v/>
      </c>
      <c r="G62" s="23">
        <v>93</v>
      </c>
      <c r="H62" s="660"/>
      <c r="I62" s="661"/>
      <c r="J62" s="237"/>
      <c r="K62" s="236" t="str">
        <f t="shared" si="1"/>
        <v/>
      </c>
      <c r="N62" s="238" t="s">
        <v>123</v>
      </c>
      <c r="O62" s="38">
        <f t="shared" si="2"/>
        <v>0</v>
      </c>
      <c r="P62" s="30"/>
    </row>
    <row r="63" spans="1:16" s="4" customFormat="1" ht="15" customHeight="1" thickBot="1">
      <c r="A63" s="23">
        <v>39</v>
      </c>
      <c r="B63" s="660"/>
      <c r="C63" s="661"/>
      <c r="D63" s="235"/>
      <c r="E63" s="236" t="str">
        <f t="shared" si="0"/>
        <v/>
      </c>
      <c r="G63" s="23">
        <v>94</v>
      </c>
      <c r="H63" s="660"/>
      <c r="I63" s="661"/>
      <c r="J63" s="237"/>
      <c r="K63" s="236" t="str">
        <f t="shared" si="1"/>
        <v/>
      </c>
      <c r="N63" s="239" t="s">
        <v>124</v>
      </c>
      <c r="O63" s="39">
        <f t="shared" si="2"/>
        <v>0</v>
      </c>
      <c r="P63" s="30"/>
    </row>
    <row r="64" spans="1:16" s="4" customFormat="1" ht="15" customHeight="1">
      <c r="A64" s="23">
        <v>40</v>
      </c>
      <c r="B64" s="660"/>
      <c r="C64" s="661"/>
      <c r="D64" s="235"/>
      <c r="E64" s="236" t="str">
        <f t="shared" si="0"/>
        <v/>
      </c>
      <c r="G64" s="23">
        <v>95</v>
      </c>
      <c r="H64" s="660"/>
      <c r="I64" s="661"/>
      <c r="J64" s="237"/>
      <c r="K64" s="236" t="str">
        <f t="shared" si="1"/>
        <v/>
      </c>
      <c r="P64" s="30"/>
    </row>
    <row r="65" spans="1:16" s="4" customFormat="1" ht="15" customHeight="1">
      <c r="A65" s="23">
        <v>41</v>
      </c>
      <c r="B65" s="660"/>
      <c r="C65" s="661"/>
      <c r="D65" s="235"/>
      <c r="E65" s="236" t="str">
        <f t="shared" si="0"/>
        <v/>
      </c>
      <c r="G65" s="23">
        <v>96</v>
      </c>
      <c r="H65" s="660"/>
      <c r="I65" s="661"/>
      <c r="J65" s="237"/>
      <c r="K65" s="236" t="str">
        <f t="shared" si="1"/>
        <v/>
      </c>
      <c r="P65" s="30"/>
    </row>
    <row r="66" spans="1:16" s="4" customFormat="1" ht="15" customHeight="1">
      <c r="A66" s="23">
        <v>42</v>
      </c>
      <c r="B66" s="660"/>
      <c r="C66" s="661"/>
      <c r="D66" s="235"/>
      <c r="E66" s="236" t="str">
        <f t="shared" si="0"/>
        <v/>
      </c>
      <c r="G66" s="23">
        <v>97</v>
      </c>
      <c r="H66" s="660"/>
      <c r="I66" s="661"/>
      <c r="J66" s="237"/>
      <c r="K66" s="236" t="str">
        <f t="shared" si="1"/>
        <v/>
      </c>
      <c r="N66" s="265" t="s">
        <v>5</v>
      </c>
      <c r="O66" s="104">
        <f>SUM(O25:O63)</f>
        <v>0</v>
      </c>
      <c r="P66" s="30"/>
    </row>
    <row r="67" spans="1:16" s="4" customFormat="1" ht="15" customHeight="1" thickBot="1">
      <c r="A67" s="23">
        <v>43</v>
      </c>
      <c r="B67" s="660"/>
      <c r="C67" s="661"/>
      <c r="D67" s="235"/>
      <c r="E67" s="236" t="str">
        <f t="shared" si="0"/>
        <v/>
      </c>
      <c r="G67" s="23">
        <v>98</v>
      </c>
      <c r="H67" s="660"/>
      <c r="I67" s="661"/>
      <c r="J67" s="237"/>
      <c r="K67" s="236" t="str">
        <f t="shared" si="1"/>
        <v/>
      </c>
      <c r="P67" s="30"/>
    </row>
    <row r="68" spans="1:16" s="4" customFormat="1" ht="15" customHeight="1">
      <c r="A68" s="23">
        <v>44</v>
      </c>
      <c r="B68" s="660"/>
      <c r="C68" s="661"/>
      <c r="D68" s="235"/>
      <c r="E68" s="236" t="str">
        <f t="shared" si="0"/>
        <v/>
      </c>
      <c r="G68" s="23">
        <v>99</v>
      </c>
      <c r="H68" s="660"/>
      <c r="I68" s="661"/>
      <c r="J68" s="237"/>
      <c r="K68" s="236" t="str">
        <f t="shared" si="1"/>
        <v/>
      </c>
      <c r="M68" s="574" t="s">
        <v>6</v>
      </c>
      <c r="N68" s="658"/>
      <c r="O68" s="575"/>
      <c r="P68" s="50">
        <f>O25+O28+O31+O34+O37+O40+O43+O46+O49+O52+O55+O58+O61</f>
        <v>0</v>
      </c>
    </row>
    <row r="69" spans="1:16" s="4" customFormat="1" ht="15" customHeight="1">
      <c r="A69" s="23">
        <v>45</v>
      </c>
      <c r="B69" s="660"/>
      <c r="C69" s="661"/>
      <c r="D69" s="235"/>
      <c r="E69" s="236" t="str">
        <f t="shared" si="0"/>
        <v/>
      </c>
      <c r="G69" s="240">
        <v>0</v>
      </c>
      <c r="H69" s="660"/>
      <c r="I69" s="661"/>
      <c r="J69" s="237"/>
      <c r="K69" s="236" t="str">
        <f t="shared" si="1"/>
        <v/>
      </c>
      <c r="M69" s="528" t="s">
        <v>7</v>
      </c>
      <c r="N69" s="657"/>
      <c r="O69" s="497"/>
      <c r="P69" s="51">
        <f>O26+O29+O32+O35+O38+O41+O44+O47+O50+O53+O56+O59+O62</f>
        <v>0</v>
      </c>
    </row>
    <row r="70" spans="1:16" s="4" customFormat="1" ht="15" customHeight="1">
      <c r="A70" s="23">
        <v>46</v>
      </c>
      <c r="B70" s="660"/>
      <c r="C70" s="661"/>
      <c r="D70" s="235"/>
      <c r="E70" s="236" t="str">
        <f t="shared" si="0"/>
        <v/>
      </c>
      <c r="G70" s="241" t="s">
        <v>35</v>
      </c>
      <c r="H70" s="660"/>
      <c r="I70" s="661"/>
      <c r="J70" s="237"/>
      <c r="K70" s="236" t="str">
        <f t="shared" si="1"/>
        <v/>
      </c>
      <c r="M70" s="528" t="s">
        <v>8</v>
      </c>
      <c r="N70" s="657"/>
      <c r="O70" s="497"/>
      <c r="P70" s="51">
        <f>O27+O30+O33+O36+O39+O42+O45+O48+O51+O54+O57+O60+O63</f>
        <v>0</v>
      </c>
    </row>
    <row r="71" spans="1:16" s="4" customFormat="1" ht="15" customHeight="1">
      <c r="A71" s="23">
        <v>47</v>
      </c>
      <c r="B71" s="660"/>
      <c r="C71" s="661"/>
      <c r="D71" s="235"/>
      <c r="E71" s="236" t="str">
        <f t="shared" si="0"/>
        <v/>
      </c>
      <c r="G71" s="427" t="s">
        <v>12</v>
      </c>
      <c r="H71" s="660"/>
      <c r="I71" s="661"/>
      <c r="J71" s="237"/>
      <c r="K71" s="236" t="str">
        <f t="shared" si="1"/>
        <v/>
      </c>
      <c r="M71" s="529" t="s">
        <v>9</v>
      </c>
      <c r="N71" s="662"/>
      <c r="O71" s="499"/>
      <c r="P71" s="110">
        <f>SUM(P68:P70)</f>
        <v>0</v>
      </c>
    </row>
    <row r="72" spans="1:16" s="4" customFormat="1" ht="15" customHeight="1">
      <c r="A72" s="23">
        <v>48</v>
      </c>
      <c r="B72" s="660"/>
      <c r="C72" s="661"/>
      <c r="D72" s="235"/>
      <c r="E72" s="236" t="str">
        <f t="shared" si="0"/>
        <v/>
      </c>
      <c r="G72" s="428"/>
      <c r="H72" s="660"/>
      <c r="I72" s="661"/>
      <c r="J72" s="237"/>
      <c r="K72" s="236" t="str">
        <f t="shared" si="1"/>
        <v/>
      </c>
      <c r="M72" s="663" t="s">
        <v>10</v>
      </c>
      <c r="N72" s="664"/>
      <c r="O72" s="665"/>
      <c r="P72" s="51">
        <f>COUNTA(B25:C79)+COUNTA(H25:I79)</f>
        <v>0</v>
      </c>
    </row>
    <row r="73" spans="1:16" s="4" customFormat="1" ht="15" customHeight="1" thickBot="1">
      <c r="A73" s="23">
        <v>49</v>
      </c>
      <c r="B73" s="660"/>
      <c r="C73" s="661"/>
      <c r="D73" s="235"/>
      <c r="E73" s="236" t="str">
        <f t="shared" si="0"/>
        <v/>
      </c>
      <c r="G73" s="428"/>
      <c r="H73" s="660"/>
      <c r="I73" s="661"/>
      <c r="J73" s="237"/>
      <c r="K73" s="236" t="str">
        <f t="shared" si="1"/>
        <v/>
      </c>
      <c r="M73" s="530" t="s">
        <v>11</v>
      </c>
      <c r="N73" s="659"/>
      <c r="O73" s="531"/>
      <c r="P73" s="52">
        <f>SUM(K71:K79)</f>
        <v>0</v>
      </c>
    </row>
    <row r="74" spans="1:15" s="4" customFormat="1" ht="15" customHeight="1">
      <c r="A74" s="23">
        <v>50</v>
      </c>
      <c r="B74" s="660"/>
      <c r="C74" s="661"/>
      <c r="D74" s="235"/>
      <c r="E74" s="236" t="str">
        <f t="shared" si="0"/>
        <v/>
      </c>
      <c r="G74" s="428"/>
      <c r="H74" s="660"/>
      <c r="I74" s="661"/>
      <c r="J74" s="237"/>
      <c r="K74" s="236" t="str">
        <f t="shared" si="1"/>
        <v/>
      </c>
      <c r="M74" s="32"/>
      <c r="N74" s="32"/>
      <c r="O74" s="32"/>
    </row>
    <row r="75" spans="1:13" s="4" customFormat="1" ht="15" customHeight="1">
      <c r="A75" s="23">
        <v>51</v>
      </c>
      <c r="B75" s="660"/>
      <c r="C75" s="661"/>
      <c r="D75" s="235"/>
      <c r="E75" s="236" t="str">
        <f t="shared" si="0"/>
        <v/>
      </c>
      <c r="G75" s="428"/>
      <c r="H75" s="660"/>
      <c r="I75" s="661"/>
      <c r="J75" s="237"/>
      <c r="K75" s="236" t="str">
        <f t="shared" si="1"/>
        <v/>
      </c>
      <c r="M75" s="32"/>
    </row>
    <row r="76" spans="1:13" s="4" customFormat="1" ht="15" customHeight="1">
      <c r="A76" s="23">
        <v>52</v>
      </c>
      <c r="B76" s="660"/>
      <c r="C76" s="661"/>
      <c r="D76" s="235"/>
      <c r="E76" s="236" t="str">
        <f t="shared" si="0"/>
        <v/>
      </c>
      <c r="G76" s="428"/>
      <c r="H76" s="660"/>
      <c r="I76" s="661"/>
      <c r="J76" s="237"/>
      <c r="K76" s="236" t="str">
        <f t="shared" si="1"/>
        <v/>
      </c>
      <c r="M76" s="32"/>
    </row>
    <row r="77" spans="1:13" s="4" customFormat="1" ht="15" customHeight="1">
      <c r="A77" s="23">
        <v>53</v>
      </c>
      <c r="B77" s="660"/>
      <c r="C77" s="661"/>
      <c r="D77" s="235"/>
      <c r="E77" s="236" t="str">
        <f t="shared" si="0"/>
        <v/>
      </c>
      <c r="G77" s="428"/>
      <c r="H77" s="660"/>
      <c r="I77" s="661"/>
      <c r="J77" s="237"/>
      <c r="K77" s="236" t="str">
        <f t="shared" si="1"/>
        <v/>
      </c>
      <c r="M77" s="32"/>
    </row>
    <row r="78" spans="1:11" s="4" customFormat="1" ht="15" customHeight="1">
      <c r="A78" s="23">
        <v>54</v>
      </c>
      <c r="B78" s="660"/>
      <c r="C78" s="661"/>
      <c r="D78" s="235"/>
      <c r="E78" s="236" t="str">
        <f t="shared" si="0"/>
        <v/>
      </c>
      <c r="G78" s="428"/>
      <c r="H78" s="660"/>
      <c r="I78" s="661"/>
      <c r="J78" s="237"/>
      <c r="K78" s="236" t="str">
        <f t="shared" si="1"/>
        <v/>
      </c>
    </row>
    <row r="79" spans="1:11" s="4" customFormat="1" ht="15" customHeight="1">
      <c r="A79" s="23">
        <v>55</v>
      </c>
      <c r="B79" s="660"/>
      <c r="C79" s="661"/>
      <c r="D79" s="235"/>
      <c r="E79" s="236" t="str">
        <f t="shared" si="0"/>
        <v/>
      </c>
      <c r="G79" s="429"/>
      <c r="H79" s="660"/>
      <c r="I79" s="661"/>
      <c r="J79" s="237"/>
      <c r="K79" s="236" t="str">
        <f t="shared" si="1"/>
        <v/>
      </c>
    </row>
    <row r="80" s="4" customFormat="1" ht="15" customHeight="1"/>
    <row r="81" spans="5:11" s="4" customFormat="1" ht="15" customHeight="1">
      <c r="E81" s="33"/>
      <c r="F81" s="33"/>
      <c r="G81" s="33"/>
      <c r="H81" s="33"/>
      <c r="K81" s="22"/>
    </row>
    <row r="82" spans="5:11" s="4" customFormat="1" ht="15" customHeight="1">
      <c r="E82" s="33"/>
      <c r="F82" s="33"/>
      <c r="G82" s="33"/>
      <c r="H82" s="33"/>
      <c r="K82" s="22"/>
    </row>
    <row r="83" s="4" customFormat="1" ht="15" customHeight="1">
      <c r="K83" s="22"/>
    </row>
    <row r="84" s="4" customFormat="1" ht="15" customHeight="1">
      <c r="K84" s="22"/>
    </row>
    <row r="85" s="4" customFormat="1" ht="15" customHeight="1">
      <c r="K85" s="22"/>
    </row>
    <row r="86" s="4" customFormat="1" ht="15" customHeight="1">
      <c r="K86" s="22"/>
    </row>
    <row r="87" s="4" customFormat="1" ht="15" customHeight="1">
      <c r="K87" s="22"/>
    </row>
    <row r="88" s="4" customFormat="1" ht="15" customHeight="1">
      <c r="K88" s="22"/>
    </row>
    <row r="89" s="4" customFormat="1" ht="15" customHeight="1">
      <c r="K89" s="22"/>
    </row>
    <row r="90" s="4" customFormat="1" ht="15" customHeight="1">
      <c r="K90" s="22"/>
    </row>
    <row r="91" s="4" customFormat="1" ht="15" customHeight="1">
      <c r="K91" s="22"/>
    </row>
    <row r="92" s="4" customFormat="1" ht="15" customHeight="1">
      <c r="K92" s="22"/>
    </row>
    <row r="93" s="4" customFormat="1" ht="15" customHeight="1">
      <c r="K93" s="22"/>
    </row>
    <row r="94" s="4" customFormat="1" ht="15" customHeight="1">
      <c r="K94" s="22"/>
    </row>
    <row r="95" s="4" customFormat="1" ht="15" customHeight="1">
      <c r="K95" s="22"/>
    </row>
    <row r="96" s="4" customFormat="1" ht="15" customHeight="1">
      <c r="K96" s="22"/>
    </row>
    <row r="97" s="4" customFormat="1" ht="15" customHeight="1">
      <c r="K97" s="22"/>
    </row>
    <row r="98" s="4" customFormat="1" ht="15" customHeight="1">
      <c r="K98" s="22"/>
    </row>
    <row r="99" s="4" customFormat="1" ht="15" customHeight="1">
      <c r="K99" s="22"/>
    </row>
    <row r="100" s="4" customFormat="1" ht="15" customHeight="1">
      <c r="K100" s="22"/>
    </row>
    <row r="101" s="4" customFormat="1" ht="15" customHeight="1">
      <c r="K101" s="22"/>
    </row>
    <row r="102" s="4" customFormat="1" ht="15" customHeight="1">
      <c r="K102" s="22"/>
    </row>
    <row r="103" s="4" customFormat="1" ht="15" customHeight="1">
      <c r="K103" s="22"/>
    </row>
    <row r="104" s="4" customFormat="1" ht="15" customHeight="1">
      <c r="K104" s="22"/>
    </row>
    <row r="105" s="4" customFormat="1" ht="15" customHeight="1">
      <c r="K105" s="22"/>
    </row>
    <row r="106" s="4" customFormat="1" ht="15" customHeight="1">
      <c r="K106" s="22"/>
    </row>
    <row r="107" s="4" customFormat="1" ht="15" customHeight="1">
      <c r="K107" s="22"/>
    </row>
    <row r="108" s="4" customFormat="1" ht="15" customHeight="1">
      <c r="K108" s="22"/>
    </row>
    <row r="109" s="4" customFormat="1" ht="15" customHeight="1">
      <c r="K109" s="22"/>
    </row>
    <row r="110" s="4" customFormat="1" ht="15" customHeight="1">
      <c r="K110" s="22"/>
    </row>
    <row r="111" s="4" customFormat="1" ht="15" customHeight="1">
      <c r="K111" s="22"/>
    </row>
    <row r="112" s="4" customFormat="1" ht="15" customHeight="1">
      <c r="K112" s="22"/>
    </row>
    <row r="113" s="4" customFormat="1" ht="15" customHeight="1">
      <c r="K113" s="22"/>
    </row>
    <row r="114" s="4" customFormat="1" ht="15" customHeight="1">
      <c r="K114" s="22"/>
    </row>
    <row r="115" s="4" customFormat="1" ht="15" customHeight="1">
      <c r="K115" s="22"/>
    </row>
    <row r="116" s="4" customFormat="1" ht="15" customHeight="1">
      <c r="K116" s="22"/>
    </row>
    <row r="117" s="4" customFormat="1" ht="15" customHeight="1">
      <c r="K117" s="22"/>
    </row>
    <row r="118" s="4" customFormat="1" ht="15" customHeight="1">
      <c r="K118" s="22"/>
    </row>
    <row r="119" s="4" customFormat="1" ht="15" customHeight="1">
      <c r="K119" s="22"/>
    </row>
    <row r="120" s="4" customFormat="1" ht="15" customHeight="1">
      <c r="K120" s="22"/>
    </row>
    <row r="121" s="4" customFormat="1" ht="15" customHeight="1">
      <c r="K121" s="22"/>
    </row>
    <row r="122" s="4" customFormat="1" ht="15" customHeight="1">
      <c r="K122" s="22"/>
    </row>
    <row r="123" s="4" customFormat="1" ht="15" customHeight="1">
      <c r="K123" s="22"/>
    </row>
    <row r="124" s="4" customFormat="1" ht="15" customHeight="1">
      <c r="K124" s="22"/>
    </row>
    <row r="125" s="4" customFormat="1" ht="15" customHeight="1">
      <c r="K125" s="22"/>
    </row>
    <row r="126" s="4" customFormat="1" ht="15" customHeight="1">
      <c r="K126" s="22"/>
    </row>
    <row r="127" s="4" customFormat="1" ht="15" customHeight="1">
      <c r="K127" s="22"/>
    </row>
    <row r="128" s="4" customFormat="1" ht="15" customHeight="1">
      <c r="K128" s="22"/>
    </row>
    <row r="129" s="4" customFormat="1" ht="15" customHeight="1">
      <c r="K129" s="22"/>
    </row>
    <row r="130" s="4" customFormat="1" ht="15" customHeight="1">
      <c r="K130" s="22"/>
    </row>
    <row r="131" s="4" customFormat="1" ht="15" customHeight="1">
      <c r="K131" s="22"/>
    </row>
    <row r="132" s="4" customFormat="1" ht="15" customHeight="1">
      <c r="K132" s="22"/>
    </row>
    <row r="133" s="4" customFormat="1" ht="15" customHeight="1">
      <c r="K133" s="22"/>
    </row>
    <row r="134" s="4" customFormat="1" ht="15" customHeight="1">
      <c r="K134" s="22"/>
    </row>
    <row r="135" s="4" customFormat="1" ht="15" customHeight="1">
      <c r="K135" s="22"/>
    </row>
    <row r="136" s="4" customFormat="1" ht="15" customHeight="1">
      <c r="K136" s="22"/>
    </row>
    <row r="137" s="4" customFormat="1" ht="15" customHeight="1">
      <c r="K137" s="22"/>
    </row>
    <row r="138" s="4" customFormat="1" ht="15" customHeight="1">
      <c r="K138" s="22"/>
    </row>
    <row r="139" s="4" customFormat="1" ht="15" customHeight="1">
      <c r="K139" s="22"/>
    </row>
    <row r="140" s="4" customFormat="1" ht="15" customHeight="1">
      <c r="K140" s="22"/>
    </row>
    <row r="141" s="4" customFormat="1" ht="15" customHeight="1">
      <c r="K141" s="22"/>
    </row>
    <row r="142" s="4" customFormat="1" ht="15" customHeight="1">
      <c r="K142" s="22"/>
    </row>
    <row r="143" s="4" customFormat="1" ht="15" customHeight="1">
      <c r="K143" s="22"/>
    </row>
    <row r="144" s="4" customFormat="1" ht="15" customHeight="1">
      <c r="K144" s="22"/>
    </row>
    <row r="145" s="4" customFormat="1" ht="15" customHeight="1">
      <c r="K145" s="22"/>
    </row>
    <row r="146" s="4" customFormat="1" ht="15" customHeight="1">
      <c r="K146" s="22"/>
    </row>
    <row r="147" s="4" customFormat="1" ht="15" customHeight="1">
      <c r="K147" s="22"/>
    </row>
    <row r="148" s="4" customFormat="1" ht="15" customHeight="1">
      <c r="K148" s="22"/>
    </row>
    <row r="149" s="4" customFormat="1" ht="15" customHeight="1">
      <c r="K149" s="22"/>
    </row>
    <row r="150" s="4" customFormat="1" ht="15" customHeight="1">
      <c r="K150" s="22"/>
    </row>
    <row r="151" s="4" customFormat="1" ht="15" customHeight="1">
      <c r="K151" s="22"/>
    </row>
    <row r="152" s="4" customFormat="1" ht="15" customHeight="1">
      <c r="K152" s="22"/>
    </row>
    <row r="153" s="4" customFormat="1" ht="15" customHeight="1">
      <c r="K153" s="22"/>
    </row>
    <row r="154" s="4" customFormat="1" ht="15" customHeight="1">
      <c r="K154" s="22"/>
    </row>
    <row r="155" s="4" customFormat="1" ht="15" customHeight="1">
      <c r="K155" s="22"/>
    </row>
    <row r="156" s="4" customFormat="1" ht="15" customHeight="1">
      <c r="K156" s="22"/>
    </row>
    <row r="157" s="4" customFormat="1" ht="15" customHeight="1">
      <c r="K157" s="22"/>
    </row>
    <row r="158" s="4" customFormat="1" ht="15" customHeight="1">
      <c r="K158" s="22"/>
    </row>
    <row r="159" s="4" customFormat="1" ht="15" customHeight="1">
      <c r="K159" s="22"/>
    </row>
    <row r="160" s="4" customFormat="1" ht="15" customHeight="1">
      <c r="K160" s="22"/>
    </row>
    <row r="161" s="4" customFormat="1" ht="15" customHeight="1">
      <c r="K161" s="22"/>
    </row>
    <row r="162" s="4" customFormat="1" ht="15" customHeight="1">
      <c r="K162" s="22"/>
    </row>
    <row r="163" s="4" customFormat="1" ht="15" customHeight="1">
      <c r="K163" s="22"/>
    </row>
    <row r="164" s="4" customFormat="1" ht="15" customHeight="1">
      <c r="K164" s="22"/>
    </row>
    <row r="165" s="4" customFormat="1" ht="15" customHeight="1">
      <c r="K165" s="22"/>
    </row>
    <row r="166" s="4" customFormat="1" ht="15" customHeight="1">
      <c r="K166" s="22"/>
    </row>
    <row r="167" s="4" customFormat="1" ht="15" customHeight="1">
      <c r="K167" s="22"/>
    </row>
    <row r="168" s="4" customFormat="1" ht="15" customHeight="1">
      <c r="K168" s="22"/>
    </row>
    <row r="169" s="4" customFormat="1" ht="15" customHeight="1">
      <c r="K169" s="22"/>
    </row>
    <row r="170" s="4" customFormat="1" ht="15" customHeight="1">
      <c r="K170" s="22"/>
    </row>
    <row r="171" s="4" customFormat="1" ht="15" customHeight="1">
      <c r="K171" s="22"/>
    </row>
    <row r="172" s="4" customFormat="1" ht="15" customHeight="1">
      <c r="K172" s="22"/>
    </row>
    <row r="173" s="4" customFormat="1" ht="15" customHeight="1">
      <c r="K173" s="22"/>
    </row>
    <row r="174" s="4" customFormat="1" ht="15" customHeight="1">
      <c r="K174" s="22"/>
    </row>
    <row r="175" s="4" customFormat="1" ht="15" customHeight="1">
      <c r="K175" s="22"/>
    </row>
    <row r="176" s="4" customFormat="1" ht="15" customHeight="1">
      <c r="K176" s="22"/>
    </row>
    <row r="177" s="4" customFormat="1" ht="15" customHeight="1">
      <c r="K177" s="22"/>
    </row>
    <row r="178" s="4" customFormat="1" ht="15" customHeight="1">
      <c r="K178" s="22"/>
    </row>
    <row r="179" s="4" customFormat="1" ht="15" customHeight="1">
      <c r="K179" s="22"/>
    </row>
    <row r="180" s="4" customFormat="1" ht="15" customHeight="1">
      <c r="K180" s="22"/>
    </row>
    <row r="181" s="4" customFormat="1" ht="15" customHeight="1">
      <c r="K181" s="22"/>
    </row>
    <row r="182" s="4" customFormat="1" ht="15" customHeight="1">
      <c r="K182" s="22"/>
    </row>
    <row r="183" s="4" customFormat="1" ht="15" customHeight="1">
      <c r="K183" s="22"/>
    </row>
    <row r="184" s="4" customFormat="1" ht="15" customHeight="1">
      <c r="K184" s="22"/>
    </row>
    <row r="185" s="4" customFormat="1" ht="15" customHeight="1">
      <c r="K185" s="22"/>
    </row>
    <row r="186" s="4" customFormat="1" ht="15" customHeight="1">
      <c r="K186" s="22"/>
    </row>
    <row r="187" s="4" customFormat="1" ht="15" customHeight="1">
      <c r="K187" s="22"/>
    </row>
    <row r="188" s="4" customFormat="1" ht="15" customHeight="1">
      <c r="K188" s="22"/>
    </row>
    <row r="189" s="4" customFormat="1" ht="15" customHeight="1">
      <c r="K189" s="22"/>
    </row>
    <row r="190" s="4" customFormat="1" ht="15" customHeight="1">
      <c r="K190" s="22"/>
    </row>
    <row r="191" s="4" customFormat="1" ht="15" customHeight="1">
      <c r="K191" s="22"/>
    </row>
    <row r="192" s="4" customFormat="1" ht="15" customHeight="1">
      <c r="K192" s="22"/>
    </row>
    <row r="193" s="4" customFormat="1" ht="15" customHeight="1">
      <c r="K193" s="22"/>
    </row>
    <row r="194" s="4" customFormat="1" ht="15" customHeight="1">
      <c r="K194" s="22"/>
    </row>
    <row r="195" s="4" customFormat="1" ht="15" customHeight="1">
      <c r="K195" s="22"/>
    </row>
    <row r="196" s="4" customFormat="1" ht="15" customHeight="1">
      <c r="K196" s="22"/>
    </row>
    <row r="197" s="4" customFormat="1" ht="15" customHeight="1">
      <c r="K197" s="22"/>
    </row>
    <row r="198" s="4" customFormat="1" ht="15" customHeight="1">
      <c r="K198" s="22"/>
    </row>
    <row r="199" s="4" customFormat="1" ht="15" customHeight="1">
      <c r="K199" s="22"/>
    </row>
    <row r="200" s="4" customFormat="1" ht="15" customHeight="1">
      <c r="K200" s="22"/>
    </row>
    <row r="201" s="4" customFormat="1" ht="15" customHeight="1">
      <c r="K201" s="22"/>
    </row>
    <row r="202" s="4" customFormat="1" ht="15" customHeight="1">
      <c r="K202" s="22"/>
    </row>
    <row r="203" s="4" customFormat="1" ht="15" customHeight="1">
      <c r="K203" s="22"/>
    </row>
    <row r="204" s="4" customFormat="1" ht="15" customHeight="1">
      <c r="K204" s="22"/>
    </row>
    <row r="205" s="4" customFormat="1" ht="15" customHeight="1">
      <c r="K205" s="22"/>
    </row>
    <row r="206" s="4" customFormat="1" ht="15" customHeight="1">
      <c r="K206" s="22"/>
    </row>
    <row r="207" s="4" customFormat="1" ht="15" customHeight="1">
      <c r="K207" s="22"/>
    </row>
    <row r="208" s="4" customFormat="1" ht="15" customHeight="1">
      <c r="K208" s="22"/>
    </row>
    <row r="209" s="4" customFormat="1" ht="15" customHeight="1">
      <c r="K209" s="22"/>
    </row>
    <row r="210" s="4" customFormat="1" ht="15" customHeight="1">
      <c r="K210" s="22"/>
    </row>
    <row r="211" s="4" customFormat="1" ht="15" customHeight="1">
      <c r="K211" s="22"/>
    </row>
    <row r="212" s="4" customFormat="1" ht="15" customHeight="1">
      <c r="K212" s="22"/>
    </row>
    <row r="213" s="4" customFormat="1" ht="15" customHeight="1">
      <c r="K213" s="22"/>
    </row>
    <row r="214" s="4" customFormat="1" ht="15" customHeight="1">
      <c r="K214" s="22"/>
    </row>
    <row r="215" s="4" customFormat="1" ht="15" customHeight="1">
      <c r="K215" s="22"/>
    </row>
    <row r="216" s="4" customFormat="1" ht="15" customHeight="1">
      <c r="K216" s="22"/>
    </row>
    <row r="217" s="4" customFormat="1" ht="15" customHeight="1">
      <c r="K217" s="22"/>
    </row>
    <row r="218" s="4" customFormat="1" ht="15" customHeight="1">
      <c r="K218" s="22"/>
    </row>
    <row r="219" s="4" customFormat="1" ht="15" customHeight="1">
      <c r="K219" s="22"/>
    </row>
    <row r="220" s="4" customFormat="1" ht="15" customHeight="1">
      <c r="K220" s="22"/>
    </row>
    <row r="221" s="4" customFormat="1" ht="15" customHeight="1">
      <c r="K221" s="22"/>
    </row>
    <row r="222" s="4" customFormat="1" ht="15" customHeight="1">
      <c r="K222" s="22"/>
    </row>
    <row r="223" s="4" customFormat="1" ht="15" customHeight="1">
      <c r="K223" s="22"/>
    </row>
    <row r="224" s="4" customFormat="1" ht="15" customHeight="1">
      <c r="K224" s="22"/>
    </row>
    <row r="225" s="4" customFormat="1" ht="15" customHeight="1">
      <c r="K225" s="22"/>
    </row>
    <row r="226" s="4" customFormat="1" ht="15" customHeight="1">
      <c r="K226" s="22"/>
    </row>
    <row r="227" s="4" customFormat="1" ht="15" customHeight="1">
      <c r="K227" s="22"/>
    </row>
    <row r="228" s="4" customFormat="1" ht="15" customHeight="1">
      <c r="K228" s="22"/>
    </row>
    <row r="229" s="4" customFormat="1" ht="15" customHeight="1">
      <c r="K229" s="22"/>
    </row>
    <row r="230" s="4" customFormat="1" ht="15" customHeight="1">
      <c r="K230" s="22"/>
    </row>
    <row r="231" s="4" customFormat="1" ht="15" customHeight="1">
      <c r="K231" s="22"/>
    </row>
    <row r="232" s="4" customFormat="1" ht="15" customHeight="1">
      <c r="K232" s="22"/>
    </row>
    <row r="233" s="4" customFormat="1" ht="15" customHeight="1">
      <c r="K233" s="22"/>
    </row>
    <row r="234" s="4" customFormat="1" ht="15" customHeight="1">
      <c r="K234" s="22"/>
    </row>
    <row r="235" s="4" customFormat="1" ht="15" customHeight="1">
      <c r="K235" s="22"/>
    </row>
    <row r="236" s="4" customFormat="1" ht="15" customHeight="1">
      <c r="K236" s="22"/>
    </row>
    <row r="237" s="4" customFormat="1" ht="15" customHeight="1">
      <c r="K237" s="22"/>
    </row>
    <row r="238" s="4" customFormat="1" ht="15" customHeight="1">
      <c r="K238" s="22"/>
    </row>
    <row r="239" s="4" customFormat="1" ht="15" customHeight="1">
      <c r="K239" s="22"/>
    </row>
    <row r="240" s="4" customFormat="1" ht="15" customHeight="1">
      <c r="K240" s="22"/>
    </row>
    <row r="241" s="4" customFormat="1" ht="15" customHeight="1">
      <c r="K241" s="22"/>
    </row>
    <row r="242" s="4" customFormat="1" ht="15" customHeight="1">
      <c r="K242" s="22"/>
    </row>
    <row r="243" s="4" customFormat="1" ht="15" customHeight="1">
      <c r="K243" s="22"/>
    </row>
    <row r="244" s="4" customFormat="1" ht="15" customHeight="1">
      <c r="K244" s="22"/>
    </row>
    <row r="245" s="4" customFormat="1" ht="15" customHeight="1">
      <c r="K245" s="22"/>
    </row>
    <row r="246" s="4" customFormat="1" ht="15" customHeight="1">
      <c r="K246" s="22"/>
    </row>
    <row r="247" s="4" customFormat="1" ht="15" customHeight="1">
      <c r="K247" s="22"/>
    </row>
    <row r="248" s="4" customFormat="1" ht="15" customHeight="1">
      <c r="K248" s="22"/>
    </row>
    <row r="249" s="4" customFormat="1" ht="15" customHeight="1">
      <c r="K249" s="22"/>
    </row>
    <row r="250" s="4" customFormat="1" ht="15" customHeight="1">
      <c r="K250" s="22"/>
    </row>
    <row r="251" spans="38:39" ht="15">
      <c r="AL251" s="4"/>
      <c r="AM251" s="4"/>
    </row>
  </sheetData>
  <mergeCells count="161">
    <mergeCell ref="C1:R1"/>
    <mergeCell ref="C2:E2"/>
    <mergeCell ref="F2:L2"/>
    <mergeCell ref="C3:E3"/>
    <mergeCell ref="F3:L3"/>
    <mergeCell ref="C4:E4"/>
    <mergeCell ref="F4:L4"/>
    <mergeCell ref="A11:B11"/>
    <mergeCell ref="C11:G11"/>
    <mergeCell ref="I11:J11"/>
    <mergeCell ref="K11:O11"/>
    <mergeCell ref="A12:B13"/>
    <mergeCell ref="C12:G13"/>
    <mergeCell ref="I12:J13"/>
    <mergeCell ref="K12:O13"/>
    <mergeCell ref="C5:E5"/>
    <mergeCell ref="F5:L5"/>
    <mergeCell ref="C6:E6"/>
    <mergeCell ref="F6:L6"/>
    <mergeCell ref="C7:E7"/>
    <mergeCell ref="F7:L9"/>
    <mergeCell ref="A14:B14"/>
    <mergeCell ref="C14:G14"/>
    <mergeCell ref="I14:J14"/>
    <mergeCell ref="K14:O14"/>
    <mergeCell ref="A15:B18"/>
    <mergeCell ref="C15:G16"/>
    <mergeCell ref="I15:J18"/>
    <mergeCell ref="K15:O16"/>
    <mergeCell ref="C17:D17"/>
    <mergeCell ref="F17:G17"/>
    <mergeCell ref="A19:B19"/>
    <mergeCell ref="C19:G19"/>
    <mergeCell ref="I19:J19"/>
    <mergeCell ref="K19:O19"/>
    <mergeCell ref="A23:K23"/>
    <mergeCell ref="B24:C24"/>
    <mergeCell ref="H24:I24"/>
    <mergeCell ref="K17:L17"/>
    <mergeCell ref="N17:O17"/>
    <mergeCell ref="C18:D18"/>
    <mergeCell ref="F18:G18"/>
    <mergeCell ref="K18:L18"/>
    <mergeCell ref="N18:O18"/>
    <mergeCell ref="B28:C28"/>
    <mergeCell ref="H28:I28"/>
    <mergeCell ref="B29:C29"/>
    <mergeCell ref="H29:I29"/>
    <mergeCell ref="B30:C30"/>
    <mergeCell ref="H30:I30"/>
    <mergeCell ref="B25:C25"/>
    <mergeCell ref="H25:I25"/>
    <mergeCell ref="B26:C26"/>
    <mergeCell ref="H26:I26"/>
    <mergeCell ref="B27:C27"/>
    <mergeCell ref="H27:I27"/>
    <mergeCell ref="B34:C34"/>
    <mergeCell ref="H34:I34"/>
    <mergeCell ref="B35:C35"/>
    <mergeCell ref="H35:I35"/>
    <mergeCell ref="B36:C36"/>
    <mergeCell ref="H36:I36"/>
    <mergeCell ref="B31:C31"/>
    <mergeCell ref="H31:I31"/>
    <mergeCell ref="B32:C32"/>
    <mergeCell ref="H32:I32"/>
    <mergeCell ref="B33:C33"/>
    <mergeCell ref="H33:I33"/>
    <mergeCell ref="B40:C40"/>
    <mergeCell ref="H40:I40"/>
    <mergeCell ref="B41:C41"/>
    <mergeCell ref="H41:I41"/>
    <mergeCell ref="B42:C42"/>
    <mergeCell ref="H42:I42"/>
    <mergeCell ref="B37:C37"/>
    <mergeCell ref="H37:I37"/>
    <mergeCell ref="B38:C38"/>
    <mergeCell ref="H38:I38"/>
    <mergeCell ref="B39:C39"/>
    <mergeCell ref="H39:I39"/>
    <mergeCell ref="B46:C46"/>
    <mergeCell ref="H46:I46"/>
    <mergeCell ref="B47:C47"/>
    <mergeCell ref="H47:I47"/>
    <mergeCell ref="B48:C48"/>
    <mergeCell ref="H48:I48"/>
    <mergeCell ref="B43:C43"/>
    <mergeCell ref="H43:I43"/>
    <mergeCell ref="B44:C44"/>
    <mergeCell ref="H44:I44"/>
    <mergeCell ref="B45:C45"/>
    <mergeCell ref="H45:I45"/>
    <mergeCell ref="B52:C52"/>
    <mergeCell ref="H52:I52"/>
    <mergeCell ref="B53:C53"/>
    <mergeCell ref="H53:I53"/>
    <mergeCell ref="B54:C54"/>
    <mergeCell ref="H54:I54"/>
    <mergeCell ref="B49:C49"/>
    <mergeCell ref="H49:I49"/>
    <mergeCell ref="B50:C50"/>
    <mergeCell ref="H50:I50"/>
    <mergeCell ref="B51:C51"/>
    <mergeCell ref="H51:I51"/>
    <mergeCell ref="B58:C58"/>
    <mergeCell ref="H58:I58"/>
    <mergeCell ref="B59:C59"/>
    <mergeCell ref="H59:I59"/>
    <mergeCell ref="B60:C60"/>
    <mergeCell ref="H60:I60"/>
    <mergeCell ref="B55:C55"/>
    <mergeCell ref="H55:I55"/>
    <mergeCell ref="B56:C56"/>
    <mergeCell ref="H56:I56"/>
    <mergeCell ref="B57:C57"/>
    <mergeCell ref="H57:I57"/>
    <mergeCell ref="B64:C64"/>
    <mergeCell ref="H64:I64"/>
    <mergeCell ref="B65:C65"/>
    <mergeCell ref="H65:I65"/>
    <mergeCell ref="B66:C66"/>
    <mergeCell ref="H66:I66"/>
    <mergeCell ref="B61:C61"/>
    <mergeCell ref="H61:I61"/>
    <mergeCell ref="B62:C62"/>
    <mergeCell ref="H62:I62"/>
    <mergeCell ref="B63:C63"/>
    <mergeCell ref="H63:I63"/>
    <mergeCell ref="H78:I78"/>
    <mergeCell ref="B73:C73"/>
    <mergeCell ref="B67:C67"/>
    <mergeCell ref="H67:I67"/>
    <mergeCell ref="B68:C68"/>
    <mergeCell ref="H68:I68"/>
    <mergeCell ref="B69:C69"/>
    <mergeCell ref="H69:I69"/>
    <mergeCell ref="H73:I73"/>
    <mergeCell ref="M69:O69"/>
    <mergeCell ref="M68:O68"/>
    <mergeCell ref="M73:O73"/>
    <mergeCell ref="B74:C74"/>
    <mergeCell ref="H74:I74"/>
    <mergeCell ref="B75:C75"/>
    <mergeCell ref="H75:I75"/>
    <mergeCell ref="B70:C70"/>
    <mergeCell ref="H70:I70"/>
    <mergeCell ref="M70:O70"/>
    <mergeCell ref="B71:C71"/>
    <mergeCell ref="G71:G79"/>
    <mergeCell ref="H71:I71"/>
    <mergeCell ref="M71:O71"/>
    <mergeCell ref="B72:C72"/>
    <mergeCell ref="H72:I72"/>
    <mergeCell ref="M72:O72"/>
    <mergeCell ref="B79:C79"/>
    <mergeCell ref="H79:I79"/>
    <mergeCell ref="B76:C76"/>
    <mergeCell ref="H76:I76"/>
    <mergeCell ref="B77:C77"/>
    <mergeCell ref="H77:I77"/>
    <mergeCell ref="B78:C78"/>
  </mergeCells>
  <conditionalFormatting sqref="K12:O19">
    <cfRule type="cellIs" priority="1" dxfId="59" operator="equal">
      <formula>0</formula>
    </cfRule>
  </conditionalFormatting>
  <dataValidations count="2">
    <dataValidation type="list" allowBlank="1" showInputMessage="1" showErrorMessage="1" sqref="D25:D79 J25:J79">
      <formula1>$N$25:$N$63</formula1>
    </dataValidation>
    <dataValidation type="list" allowBlank="1" showInputMessage="1" showErrorMessage="1" sqref="F4:L4">
      <formula1>$AL$1:$AL$31</formula1>
    </dataValidation>
  </dataValidations>
  <printOptions horizontalCentered="1" verticalCentered="1"/>
  <pageMargins left="0.15748031496062992" right="0.2755905511811024" top="0.2362204724409449" bottom="0.2362204724409449" header="0.31496062992125984" footer="0.31496062992125984"/>
  <pageSetup horizontalDpi="600" verticalDpi="600" orientation="portrait" scale="56" r:id="rId2"/>
  <headerFooter>
    <oddFooter>&amp;Cpage &amp;P of &amp;N&amp;R&amp;8 2011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CBABB-40FC-4E4F-AEEE-D649F96DD235}">
  <sheetPr>
    <tabColor theme="0" tint="-0.3499799966812134"/>
  </sheetPr>
  <dimension ref="A1:BJ73"/>
  <sheetViews>
    <sheetView showGridLines="0" zoomScaleSheetLayoutView="40" zoomScalePageLayoutView="40" workbookViewId="0" topLeftCell="A1">
      <selection activeCell="A5" sqref="A5"/>
    </sheetView>
  </sheetViews>
  <sheetFormatPr defaultColWidth="8.8515625" defaultRowHeight="15"/>
  <cols>
    <col min="1" max="1" width="9.140625" style="182" customWidth="1"/>
    <col min="2" max="2" width="9.140625" style="1" customWidth="1"/>
    <col min="3" max="4" width="9.140625" style="182" customWidth="1"/>
    <col min="5" max="11" width="7.7109375" style="182" customWidth="1"/>
    <col min="12" max="12" width="7.7109375" style="2" customWidth="1"/>
    <col min="13" max="19" width="7.7109375" style="182" customWidth="1"/>
    <col min="20" max="20" width="6.57421875" style="182" customWidth="1"/>
    <col min="21" max="23" width="7.7109375" style="182" customWidth="1"/>
    <col min="24" max="35" width="9.140625" style="182" customWidth="1"/>
    <col min="36" max="36" width="48.421875" style="182" bestFit="1" customWidth="1"/>
    <col min="37" max="37" width="36.7109375" style="182" customWidth="1"/>
    <col min="38" max="38" width="31.00390625" style="182" bestFit="1" customWidth="1"/>
    <col min="39" max="39" width="14.8515625" style="182" bestFit="1" customWidth="1"/>
    <col min="40" max="46" width="9.140625" style="182" customWidth="1"/>
    <col min="47" max="47" width="35.421875" style="182" bestFit="1" customWidth="1"/>
    <col min="48" max="48" width="18.421875" style="182" bestFit="1" customWidth="1"/>
    <col min="49" max="56" width="9.140625" style="182" customWidth="1"/>
    <col min="57" max="58" width="10.7109375" style="182" bestFit="1" customWidth="1"/>
    <col min="59" max="64" width="9.140625" style="182" customWidth="1"/>
    <col min="65" max="16384" width="8.8515625" style="182" customWidth="1"/>
  </cols>
  <sheetData>
    <row r="1" spans="1:19" ht="27" thickBot="1">
      <c r="A1" s="1"/>
      <c r="B1" s="182"/>
      <c r="C1" s="527" t="s">
        <v>435</v>
      </c>
      <c r="D1" s="461"/>
      <c r="E1" s="461"/>
      <c r="F1" s="461"/>
      <c r="G1" s="461"/>
      <c r="H1" s="461"/>
      <c r="I1" s="461"/>
      <c r="J1" s="461"/>
      <c r="K1" s="461"/>
      <c r="L1" s="461"/>
      <c r="M1" s="461"/>
      <c r="N1" s="461"/>
      <c r="O1" s="461"/>
      <c r="P1" s="461"/>
      <c r="Q1" s="461"/>
      <c r="R1" s="461"/>
      <c r="S1" s="461"/>
    </row>
    <row r="2" spans="1:19" ht="15" customHeight="1">
      <c r="A2" s="1"/>
      <c r="B2" s="182"/>
      <c r="C2" s="387" t="s">
        <v>13</v>
      </c>
      <c r="D2" s="402"/>
      <c r="E2" s="402"/>
      <c r="F2" s="404"/>
      <c r="G2" s="405"/>
      <c r="H2" s="405"/>
      <c r="I2" s="405"/>
      <c r="J2" s="405"/>
      <c r="K2" s="405"/>
      <c r="L2" s="406"/>
      <c r="M2" s="20"/>
      <c r="N2" s="20"/>
      <c r="O2" s="20"/>
      <c r="P2" s="3"/>
      <c r="R2" s="4"/>
      <c r="S2" s="4"/>
    </row>
    <row r="3" spans="1:19" ht="15" customHeight="1">
      <c r="A3" s="1"/>
      <c r="B3" s="182"/>
      <c r="C3" s="366" t="s">
        <v>28</v>
      </c>
      <c r="D3" s="407"/>
      <c r="E3" s="407"/>
      <c r="F3" s="409"/>
      <c r="G3" s="410"/>
      <c r="H3" s="410"/>
      <c r="I3" s="410"/>
      <c r="J3" s="410"/>
      <c r="K3" s="410"/>
      <c r="L3" s="411"/>
      <c r="M3" s="20"/>
      <c r="N3" s="20"/>
      <c r="O3" s="20"/>
      <c r="P3" s="3"/>
      <c r="R3" s="4"/>
      <c r="S3" s="4"/>
    </row>
    <row r="4" spans="1:61" ht="15" customHeight="1">
      <c r="A4" s="1"/>
      <c r="B4" s="182"/>
      <c r="C4" s="366" t="s">
        <v>14</v>
      </c>
      <c r="D4" s="407"/>
      <c r="E4" s="407"/>
      <c r="F4" s="412" t="s">
        <v>62</v>
      </c>
      <c r="G4" s="413"/>
      <c r="H4" s="413"/>
      <c r="I4" s="413"/>
      <c r="J4" s="413"/>
      <c r="K4" s="413"/>
      <c r="L4" s="414"/>
      <c r="M4" s="15"/>
      <c r="N4" s="15"/>
      <c r="O4" s="15"/>
      <c r="P4" s="3"/>
      <c r="R4" s="4"/>
      <c r="S4" s="4"/>
      <c r="AI4" s="18"/>
      <c r="AJ4" s="4"/>
      <c r="AK4" s="16" t="s">
        <v>62</v>
      </c>
      <c r="AL4" s="16" t="s">
        <v>62</v>
      </c>
      <c r="AM4" s="4"/>
      <c r="AN4" s="4"/>
      <c r="AO4" s="4"/>
      <c r="AP4" s="4"/>
      <c r="AQ4" s="4"/>
      <c r="AR4" s="4"/>
      <c r="AS4" s="4"/>
      <c r="AT4" s="4"/>
      <c r="AU4" s="4"/>
      <c r="AV4" s="4"/>
      <c r="AW4" s="4"/>
      <c r="AX4" s="4"/>
      <c r="AY4" s="4"/>
      <c r="AZ4" s="4"/>
      <c r="BA4" s="4"/>
      <c r="BB4" s="4"/>
      <c r="BC4" s="4"/>
      <c r="BD4" s="4"/>
      <c r="BE4" s="4"/>
      <c r="BF4" s="4"/>
      <c r="BG4" s="4"/>
      <c r="BH4" s="4"/>
      <c r="BI4" s="4"/>
    </row>
    <row r="5" spans="1:61" ht="15" customHeight="1">
      <c r="A5" s="1"/>
      <c r="B5" s="182"/>
      <c r="C5" s="366" t="s">
        <v>55</v>
      </c>
      <c r="D5" s="407"/>
      <c r="E5" s="407"/>
      <c r="F5" s="412" t="str">
        <f>VLOOKUP(F4,AK4:AL49,2,FALSE)</f>
        <v xml:space="preserve">_ _ _ _ _ _ _ _ </v>
      </c>
      <c r="G5" s="413"/>
      <c r="H5" s="413"/>
      <c r="I5" s="413"/>
      <c r="J5" s="413"/>
      <c r="K5" s="413"/>
      <c r="L5" s="414"/>
      <c r="M5" s="15"/>
      <c r="N5" s="15"/>
      <c r="O5" s="15"/>
      <c r="P5" s="3"/>
      <c r="R5" s="4"/>
      <c r="S5" s="4"/>
      <c r="AI5" s="4"/>
      <c r="AJ5" s="4"/>
      <c r="AK5" s="59" t="s">
        <v>515</v>
      </c>
      <c r="AL5" s="281" t="s">
        <v>255</v>
      </c>
      <c r="AM5" s="4"/>
      <c r="AN5" s="4"/>
      <c r="AO5" s="4"/>
      <c r="AP5" s="4"/>
      <c r="AQ5" s="4"/>
      <c r="AR5" s="4"/>
      <c r="AS5" s="4"/>
      <c r="AT5" s="4"/>
      <c r="AU5" s="4"/>
      <c r="AV5" s="4"/>
      <c r="AW5" s="4"/>
      <c r="AX5" s="4"/>
      <c r="AY5" s="4"/>
      <c r="AZ5" s="4"/>
      <c r="BA5" s="4"/>
      <c r="BB5" s="4"/>
      <c r="BC5" s="4"/>
      <c r="BD5" s="4"/>
      <c r="BE5" s="4"/>
      <c r="BF5" s="4"/>
      <c r="BG5" s="4"/>
      <c r="BH5" s="4"/>
      <c r="BI5" s="4"/>
    </row>
    <row r="6" spans="1:61" ht="15" customHeight="1">
      <c r="A6" s="1"/>
      <c r="B6" s="182"/>
      <c r="C6" s="366" t="s">
        <v>15</v>
      </c>
      <c r="D6" s="407"/>
      <c r="E6" s="407"/>
      <c r="F6" s="412"/>
      <c r="G6" s="413"/>
      <c r="H6" s="413"/>
      <c r="I6" s="413"/>
      <c r="J6" s="413"/>
      <c r="K6" s="413"/>
      <c r="L6" s="414"/>
      <c r="M6" s="15"/>
      <c r="N6" s="15"/>
      <c r="O6" s="15"/>
      <c r="P6" s="3"/>
      <c r="R6" s="4"/>
      <c r="S6" s="4"/>
      <c r="AI6" s="4"/>
      <c r="AJ6" s="4"/>
      <c r="AK6" s="59" t="s">
        <v>444</v>
      </c>
      <c r="AL6" s="281" t="s">
        <v>254</v>
      </c>
      <c r="AM6" s="4"/>
      <c r="AN6" s="4"/>
      <c r="AO6" s="4"/>
      <c r="AP6" s="4"/>
      <c r="AQ6" s="4"/>
      <c r="AR6" s="4"/>
      <c r="AS6" s="4"/>
      <c r="AT6" s="4"/>
      <c r="AU6" s="59" t="s">
        <v>515</v>
      </c>
      <c r="AV6" s="281" t="s">
        <v>255</v>
      </c>
      <c r="AW6" s="4"/>
      <c r="AX6" s="4"/>
      <c r="AY6" s="4"/>
      <c r="AZ6" s="4" t="s">
        <v>56</v>
      </c>
      <c r="BA6" s="4" t="s">
        <v>98</v>
      </c>
      <c r="BB6" s="4" t="s">
        <v>368</v>
      </c>
      <c r="BC6" s="4" t="s">
        <v>57</v>
      </c>
      <c r="BD6" s="4" t="s">
        <v>369</v>
      </c>
      <c r="BE6" s="120" t="s">
        <v>308</v>
      </c>
      <c r="BF6" s="120" t="s">
        <v>514</v>
      </c>
      <c r="BG6" s="120" t="s">
        <v>309</v>
      </c>
      <c r="BH6" s="4"/>
      <c r="BI6" s="4"/>
    </row>
    <row r="7" spans="1:61" ht="15" customHeight="1" thickBot="1">
      <c r="A7" s="1"/>
      <c r="B7" s="182"/>
      <c r="C7" s="370" t="s">
        <v>130</v>
      </c>
      <c r="D7" s="415"/>
      <c r="E7" s="415"/>
      <c r="F7" s="682"/>
      <c r="G7" s="683"/>
      <c r="H7" s="683"/>
      <c r="I7" s="683"/>
      <c r="J7" s="683"/>
      <c r="K7" s="683"/>
      <c r="L7" s="684"/>
      <c r="M7" s="96"/>
      <c r="N7" s="96"/>
      <c r="O7" s="96"/>
      <c r="P7" s="21"/>
      <c r="Q7" s="4"/>
      <c r="R7" s="4"/>
      <c r="S7" s="4"/>
      <c r="AI7" s="4"/>
      <c r="AJ7" s="4"/>
      <c r="AK7" s="59" t="s">
        <v>445</v>
      </c>
      <c r="AL7" s="281" t="s">
        <v>252</v>
      </c>
      <c r="AM7" s="4"/>
      <c r="AN7" s="4"/>
      <c r="AO7" s="4"/>
      <c r="AP7" s="4"/>
      <c r="AQ7" s="4"/>
      <c r="AR7" s="4"/>
      <c r="AS7" s="4"/>
      <c r="AT7" s="4"/>
      <c r="AU7" s="59" t="s">
        <v>444</v>
      </c>
      <c r="AV7" s="281" t="s">
        <v>254</v>
      </c>
      <c r="AW7" s="4"/>
      <c r="AX7" s="4"/>
      <c r="AY7" s="4"/>
      <c r="AZ7" s="4" t="s">
        <v>33</v>
      </c>
      <c r="BA7" s="4" t="s">
        <v>61</v>
      </c>
      <c r="BB7" s="4" t="s">
        <v>33</v>
      </c>
      <c r="BC7" s="4" t="s">
        <v>31</v>
      </c>
      <c r="BD7" s="4" t="s">
        <v>33</v>
      </c>
      <c r="BE7" s="29" t="s">
        <v>33</v>
      </c>
      <c r="BF7" s="4" t="s">
        <v>251</v>
      </c>
      <c r="BG7" s="4" t="s">
        <v>34</v>
      </c>
      <c r="BH7" s="4"/>
      <c r="BI7" s="4"/>
    </row>
    <row r="8" spans="1:61" ht="15" customHeight="1">
      <c r="A8" s="1"/>
      <c r="B8" s="182"/>
      <c r="C8" s="45"/>
      <c r="D8" s="46"/>
      <c r="E8" s="46"/>
      <c r="F8" s="685"/>
      <c r="G8" s="686"/>
      <c r="H8" s="686"/>
      <c r="I8" s="686"/>
      <c r="J8" s="686"/>
      <c r="K8" s="686"/>
      <c r="L8" s="687"/>
      <c r="M8" s="96"/>
      <c r="N8" s="96"/>
      <c r="O8" s="96"/>
      <c r="P8" s="21"/>
      <c r="Q8" s="4"/>
      <c r="R8" s="4"/>
      <c r="S8" s="4"/>
      <c r="AI8" s="4"/>
      <c r="AJ8" s="4"/>
      <c r="AK8" s="17" t="s">
        <v>311</v>
      </c>
      <c r="AL8" s="280" t="s">
        <v>278</v>
      </c>
      <c r="AM8" s="4"/>
      <c r="AN8" s="4"/>
      <c r="AO8" s="4"/>
      <c r="AP8" s="4"/>
      <c r="AQ8" s="4"/>
      <c r="AR8" s="4"/>
      <c r="AS8" s="4"/>
      <c r="AT8" s="4"/>
      <c r="AU8" s="59" t="s">
        <v>445</v>
      </c>
      <c r="AV8" s="281" t="s">
        <v>252</v>
      </c>
      <c r="AW8" s="4"/>
      <c r="AX8" s="4"/>
      <c r="AY8" s="4"/>
      <c r="AZ8" s="4" t="s">
        <v>34</v>
      </c>
      <c r="BA8" s="4" t="s">
        <v>99</v>
      </c>
      <c r="BB8" s="4" t="s">
        <v>34</v>
      </c>
      <c r="BC8" s="4" t="s">
        <v>32</v>
      </c>
      <c r="BD8" s="4" t="s">
        <v>34</v>
      </c>
      <c r="BE8" s="4" t="s">
        <v>34</v>
      </c>
      <c r="BF8" s="4" t="s">
        <v>212</v>
      </c>
      <c r="BG8" s="177" t="s">
        <v>94</v>
      </c>
      <c r="BH8" s="4"/>
      <c r="BI8" s="4"/>
    </row>
    <row r="9" spans="1:61" ht="15" customHeight="1" thickBot="1">
      <c r="A9" s="1"/>
      <c r="B9" s="182"/>
      <c r="C9" s="45"/>
      <c r="D9" s="46"/>
      <c r="E9" s="46"/>
      <c r="F9" s="688"/>
      <c r="G9" s="689"/>
      <c r="H9" s="689"/>
      <c r="I9" s="689"/>
      <c r="J9" s="689"/>
      <c r="K9" s="689"/>
      <c r="L9" s="690"/>
      <c r="M9" s="96"/>
      <c r="N9" s="96"/>
      <c r="O9" s="96"/>
      <c r="P9" s="21"/>
      <c r="Q9" s="4"/>
      <c r="R9" s="4"/>
      <c r="S9" s="4"/>
      <c r="AI9" s="4"/>
      <c r="AJ9" s="4"/>
      <c r="AK9" s="17" t="s">
        <v>516</v>
      </c>
      <c r="AL9" s="280" t="s">
        <v>279</v>
      </c>
      <c r="AM9" s="4"/>
      <c r="AN9" s="4"/>
      <c r="AO9" s="4"/>
      <c r="AP9" s="4"/>
      <c r="AQ9" s="4"/>
      <c r="AR9" s="4"/>
      <c r="AS9" s="4"/>
      <c r="AT9" s="4"/>
      <c r="AU9" s="17" t="s">
        <v>311</v>
      </c>
      <c r="AV9" s="280" t="s">
        <v>278</v>
      </c>
      <c r="AW9" s="4"/>
      <c r="AX9" s="4"/>
      <c r="AY9" s="4"/>
      <c r="AZ9" s="242" t="s">
        <v>94</v>
      </c>
      <c r="BA9" s="4" t="s">
        <v>59</v>
      </c>
      <c r="BB9" s="242" t="s">
        <v>94</v>
      </c>
      <c r="BC9" s="242" t="s">
        <v>58</v>
      </c>
      <c r="BD9" s="24" t="s">
        <v>94</v>
      </c>
      <c r="BE9" s="177" t="s">
        <v>94</v>
      </c>
      <c r="BF9" s="121" t="s">
        <v>213</v>
      </c>
      <c r="BG9" s="4" t="s">
        <v>95</v>
      </c>
      <c r="BH9" s="4"/>
      <c r="BI9" s="4"/>
    </row>
    <row r="10" spans="1:61" ht="15" customHeight="1">
      <c r="A10" s="1"/>
      <c r="B10" s="182"/>
      <c r="C10" s="4"/>
      <c r="K10" s="2"/>
      <c r="L10" s="4"/>
      <c r="AI10" s="4"/>
      <c r="AJ10" s="4"/>
      <c r="AK10" s="17" t="s">
        <v>280</v>
      </c>
      <c r="AL10" s="280" t="s">
        <v>281</v>
      </c>
      <c r="AM10" s="4"/>
      <c r="AN10" s="4"/>
      <c r="AO10" s="4"/>
      <c r="AP10" s="4"/>
      <c r="AQ10" s="4"/>
      <c r="AR10" s="4"/>
      <c r="AS10" s="4"/>
      <c r="AT10" s="4"/>
      <c r="AU10" s="17" t="s">
        <v>516</v>
      </c>
      <c r="AV10" s="280" t="s">
        <v>279</v>
      </c>
      <c r="AW10" s="4"/>
      <c r="AX10" s="4"/>
      <c r="AY10" s="4"/>
      <c r="AZ10" s="4" t="s">
        <v>95</v>
      </c>
      <c r="BA10" s="242" t="s">
        <v>60</v>
      </c>
      <c r="BB10" s="4" t="s">
        <v>95</v>
      </c>
      <c r="BC10" s="4" t="s">
        <v>132</v>
      </c>
      <c r="BD10" s="242" t="s">
        <v>95</v>
      </c>
      <c r="BE10" s="4" t="s">
        <v>95</v>
      </c>
      <c r="BF10" s="4" t="s">
        <v>31</v>
      </c>
      <c r="BG10" s="4" t="s">
        <v>96</v>
      </c>
      <c r="BH10" s="4"/>
      <c r="BI10" s="4"/>
    </row>
    <row r="11" spans="1:61" ht="15" customHeight="1">
      <c r="A11" s="436" t="s">
        <v>17</v>
      </c>
      <c r="B11" s="367"/>
      <c r="C11" s="551"/>
      <c r="D11" s="567"/>
      <c r="E11" s="567"/>
      <c r="F11" s="567"/>
      <c r="G11" s="552"/>
      <c r="H11" s="41"/>
      <c r="J11" s="440" t="s">
        <v>27</v>
      </c>
      <c r="K11" s="440"/>
      <c r="L11" s="551"/>
      <c r="M11" s="567"/>
      <c r="N11" s="567"/>
      <c r="O11" s="567"/>
      <c r="P11" s="552"/>
      <c r="AI11" s="4"/>
      <c r="AJ11" s="4"/>
      <c r="AK11" s="17" t="s">
        <v>310</v>
      </c>
      <c r="AL11" s="17" t="s">
        <v>286</v>
      </c>
      <c r="AM11" s="4"/>
      <c r="AN11" s="4"/>
      <c r="AO11" s="4"/>
      <c r="AP11" s="4"/>
      <c r="AQ11" s="4"/>
      <c r="AR11" s="4"/>
      <c r="AS11" s="4"/>
      <c r="AT11" s="4"/>
      <c r="AU11" s="17" t="s">
        <v>280</v>
      </c>
      <c r="AV11" s="280" t="s">
        <v>281</v>
      </c>
      <c r="AW11" s="4"/>
      <c r="AX11" s="4"/>
      <c r="AY11" s="4"/>
      <c r="AZ11" s="4" t="s">
        <v>96</v>
      </c>
      <c r="BA11" s="24" t="s">
        <v>214</v>
      </c>
      <c r="BB11" s="4" t="s">
        <v>96</v>
      </c>
      <c r="BC11" s="4" t="s">
        <v>132</v>
      </c>
      <c r="BD11" s="4" t="s">
        <v>96</v>
      </c>
      <c r="BE11" s="4" t="s">
        <v>96</v>
      </c>
      <c r="BF11" s="4" t="s">
        <v>32</v>
      </c>
      <c r="BG11" s="4" t="s">
        <v>97</v>
      </c>
      <c r="BH11" s="4"/>
      <c r="BI11" s="4"/>
    </row>
    <row r="12" spans="1:61" ht="15" customHeight="1">
      <c r="A12" s="451" t="s">
        <v>16</v>
      </c>
      <c r="B12" s="363"/>
      <c r="C12" s="393"/>
      <c r="D12" s="394"/>
      <c r="E12" s="394"/>
      <c r="F12" s="394"/>
      <c r="G12" s="454"/>
      <c r="H12" s="42"/>
      <c r="J12" s="440" t="s">
        <v>26</v>
      </c>
      <c r="K12" s="440"/>
      <c r="L12" s="393">
        <f>C12</f>
        <v>0</v>
      </c>
      <c r="M12" s="394"/>
      <c r="N12" s="394"/>
      <c r="O12" s="394"/>
      <c r="P12" s="395"/>
      <c r="AI12" s="4"/>
      <c r="AJ12" s="4"/>
      <c r="AK12" s="17" t="s">
        <v>517</v>
      </c>
      <c r="AL12" s="17" t="s">
        <v>275</v>
      </c>
      <c r="AM12" s="4"/>
      <c r="AN12" s="4"/>
      <c r="AO12" s="4"/>
      <c r="AP12" s="4"/>
      <c r="AQ12" s="4"/>
      <c r="AR12" s="4"/>
      <c r="AS12" s="4"/>
      <c r="AT12" s="4"/>
      <c r="AU12" s="17" t="s">
        <v>310</v>
      </c>
      <c r="AV12" s="17" t="s">
        <v>286</v>
      </c>
      <c r="AW12" s="4"/>
      <c r="AX12" s="4"/>
      <c r="AY12" s="4"/>
      <c r="AZ12" s="4" t="s">
        <v>97</v>
      </c>
      <c r="BA12" s="24" t="s">
        <v>235</v>
      </c>
      <c r="BB12" s="4" t="s">
        <v>97</v>
      </c>
      <c r="BC12" s="4" t="s">
        <v>132</v>
      </c>
      <c r="BD12" s="4" t="s">
        <v>97</v>
      </c>
      <c r="BE12" s="4" t="s">
        <v>97</v>
      </c>
      <c r="BF12" s="4" t="s">
        <v>234</v>
      </c>
      <c r="BG12" s="4" t="s">
        <v>132</v>
      </c>
      <c r="BH12" s="4"/>
      <c r="BI12" s="4"/>
    </row>
    <row r="13" spans="1:61" ht="15" customHeight="1">
      <c r="A13" s="453"/>
      <c r="B13" s="365"/>
      <c r="C13" s="396"/>
      <c r="D13" s="397"/>
      <c r="E13" s="397"/>
      <c r="F13" s="397"/>
      <c r="G13" s="455"/>
      <c r="H13" s="42"/>
      <c r="J13" s="440"/>
      <c r="K13" s="440"/>
      <c r="L13" s="396"/>
      <c r="M13" s="397"/>
      <c r="N13" s="397"/>
      <c r="O13" s="397"/>
      <c r="P13" s="398"/>
      <c r="AI13" s="4"/>
      <c r="AJ13" s="4"/>
      <c r="AK13" s="17" t="s">
        <v>276</v>
      </c>
      <c r="AL13" s="17" t="s">
        <v>277</v>
      </c>
      <c r="AM13" s="4"/>
      <c r="AN13" s="4"/>
      <c r="AO13" s="4"/>
      <c r="AP13" s="4"/>
      <c r="AQ13" s="4"/>
      <c r="AR13" s="4"/>
      <c r="AS13" s="4"/>
      <c r="AT13" s="4"/>
      <c r="AU13" s="17" t="s">
        <v>517</v>
      </c>
      <c r="AV13" s="17" t="s">
        <v>275</v>
      </c>
      <c r="AW13" s="4"/>
      <c r="AX13" s="4"/>
      <c r="AY13" s="4"/>
      <c r="AZ13" s="4"/>
      <c r="BA13" s="4"/>
      <c r="BB13" s="4"/>
      <c r="BC13" s="4" t="s">
        <v>132</v>
      </c>
      <c r="BD13" s="4"/>
      <c r="BE13" s="4"/>
      <c r="BF13" s="4"/>
      <c r="BG13" s="4"/>
      <c r="BH13" s="4"/>
      <c r="BI13" s="4"/>
    </row>
    <row r="14" spans="1:61" ht="15" customHeight="1">
      <c r="A14" s="436" t="s">
        <v>18</v>
      </c>
      <c r="B14" s="367"/>
      <c r="C14" s="551"/>
      <c r="D14" s="567"/>
      <c r="E14" s="567"/>
      <c r="F14" s="567"/>
      <c r="G14" s="552"/>
      <c r="H14" s="41"/>
      <c r="J14" s="440" t="s">
        <v>18</v>
      </c>
      <c r="K14" s="440"/>
      <c r="L14" s="551">
        <f>C14</f>
        <v>0</v>
      </c>
      <c r="M14" s="567"/>
      <c r="N14" s="567"/>
      <c r="O14" s="567"/>
      <c r="P14" s="568"/>
      <c r="AI14" s="4"/>
      <c r="AJ14" s="4"/>
      <c r="AK14" s="17" t="s">
        <v>312</v>
      </c>
      <c r="AL14" s="280" t="s">
        <v>282</v>
      </c>
      <c r="AM14" s="4"/>
      <c r="AN14" s="4"/>
      <c r="AO14" s="4"/>
      <c r="AP14" s="4"/>
      <c r="AQ14" s="4"/>
      <c r="AR14" s="4"/>
      <c r="AS14" s="4"/>
      <c r="AT14" s="4"/>
      <c r="AU14" s="17" t="s">
        <v>276</v>
      </c>
      <c r="AV14" s="17" t="s">
        <v>277</v>
      </c>
      <c r="AW14" s="4"/>
      <c r="AX14" s="4"/>
      <c r="AY14" s="4"/>
      <c r="AZ14" s="4"/>
      <c r="BA14" s="4" t="s">
        <v>132</v>
      </c>
      <c r="BB14" s="4"/>
      <c r="BC14" s="4" t="s">
        <v>132</v>
      </c>
      <c r="BD14" s="4" t="s">
        <v>132</v>
      </c>
      <c r="BE14" s="4"/>
      <c r="BF14" s="4"/>
      <c r="BG14" s="4"/>
      <c r="BH14" s="4"/>
      <c r="BI14" s="4"/>
    </row>
    <row r="15" spans="1:61" ht="15" customHeight="1">
      <c r="A15" s="451" t="s">
        <v>25</v>
      </c>
      <c r="B15" s="363"/>
      <c r="C15" s="393"/>
      <c r="D15" s="394"/>
      <c r="E15" s="394"/>
      <c r="F15" s="394"/>
      <c r="G15" s="454"/>
      <c r="H15" s="42"/>
      <c r="J15" s="440" t="s">
        <v>24</v>
      </c>
      <c r="K15" s="440"/>
      <c r="L15" s="393">
        <f>C15</f>
        <v>0</v>
      </c>
      <c r="M15" s="394"/>
      <c r="N15" s="394"/>
      <c r="O15" s="394"/>
      <c r="P15" s="395"/>
      <c r="AI15" s="4"/>
      <c r="AJ15" s="4"/>
      <c r="AK15" s="17" t="s">
        <v>518</v>
      </c>
      <c r="AL15" s="280" t="s">
        <v>283</v>
      </c>
      <c r="AM15" s="4"/>
      <c r="AN15" s="4"/>
      <c r="AO15" s="4"/>
      <c r="AP15" s="4"/>
      <c r="AQ15" s="4"/>
      <c r="AR15" s="4"/>
      <c r="AS15" s="4"/>
      <c r="AT15" s="4"/>
      <c r="AU15" s="17" t="s">
        <v>312</v>
      </c>
      <c r="AV15" s="280" t="s">
        <v>282</v>
      </c>
      <c r="AW15" s="4"/>
      <c r="AX15" s="4"/>
      <c r="AY15" s="4"/>
      <c r="AZ15" s="4"/>
      <c r="BA15" s="4" t="s">
        <v>132</v>
      </c>
      <c r="BB15" s="4"/>
      <c r="BC15" s="4" t="s">
        <v>132</v>
      </c>
      <c r="BD15" s="4" t="s">
        <v>132</v>
      </c>
      <c r="BE15" s="4"/>
      <c r="BF15" s="4"/>
      <c r="BG15" s="4"/>
      <c r="BH15" s="4"/>
      <c r="BI15" s="4"/>
    </row>
    <row r="16" spans="1:61" ht="15" customHeight="1">
      <c r="A16" s="452"/>
      <c r="B16" s="369"/>
      <c r="C16" s="396"/>
      <c r="D16" s="397"/>
      <c r="E16" s="397"/>
      <c r="F16" s="397"/>
      <c r="G16" s="455"/>
      <c r="H16" s="42"/>
      <c r="J16" s="440"/>
      <c r="K16" s="440"/>
      <c r="L16" s="396"/>
      <c r="M16" s="397"/>
      <c r="N16" s="397"/>
      <c r="O16" s="397"/>
      <c r="P16" s="398"/>
      <c r="AI16" s="4"/>
      <c r="AJ16" s="4"/>
      <c r="AK16" s="17" t="s">
        <v>313</v>
      </c>
      <c r="AL16" s="280" t="s">
        <v>284</v>
      </c>
      <c r="AM16" s="4"/>
      <c r="AN16" s="4"/>
      <c r="AO16" s="4"/>
      <c r="AP16" s="4"/>
      <c r="AQ16" s="4"/>
      <c r="AR16" s="4"/>
      <c r="AS16" s="4"/>
      <c r="AT16" s="4"/>
      <c r="AU16" s="17" t="s">
        <v>518</v>
      </c>
      <c r="AV16" s="280" t="s">
        <v>283</v>
      </c>
      <c r="AW16" s="4"/>
      <c r="AX16" s="4"/>
      <c r="AY16" s="4"/>
      <c r="BE16" s="4"/>
      <c r="BF16" s="4"/>
      <c r="BG16" s="4"/>
      <c r="BH16" s="4"/>
      <c r="BI16" s="4"/>
    </row>
    <row r="17" spans="1:61" ht="15" customHeight="1">
      <c r="A17" s="452"/>
      <c r="B17" s="369"/>
      <c r="C17" s="375" t="s">
        <v>21</v>
      </c>
      <c r="D17" s="376"/>
      <c r="E17" s="212" t="s">
        <v>22</v>
      </c>
      <c r="F17" s="375" t="s">
        <v>23</v>
      </c>
      <c r="G17" s="376"/>
      <c r="H17" s="43"/>
      <c r="J17" s="440"/>
      <c r="K17" s="440"/>
      <c r="L17" s="375" t="s">
        <v>21</v>
      </c>
      <c r="M17" s="376"/>
      <c r="N17" s="263" t="s">
        <v>22</v>
      </c>
      <c r="O17" s="375" t="s">
        <v>23</v>
      </c>
      <c r="P17" s="654"/>
      <c r="AI17" s="4"/>
      <c r="AJ17" s="4"/>
      <c r="AK17" s="17" t="s">
        <v>332</v>
      </c>
      <c r="AL17" s="17" t="s">
        <v>285</v>
      </c>
      <c r="AM17" s="4"/>
      <c r="AN17" s="4"/>
      <c r="AO17" s="4"/>
      <c r="AP17" s="4"/>
      <c r="AQ17" s="4"/>
      <c r="AR17" s="4"/>
      <c r="AS17" s="4"/>
      <c r="AT17" s="4"/>
      <c r="AU17" s="17" t="s">
        <v>313</v>
      </c>
      <c r="AV17" s="280" t="s">
        <v>284</v>
      </c>
      <c r="AW17" s="4"/>
      <c r="AX17" s="4"/>
      <c r="AY17" s="4"/>
      <c r="BE17" s="4"/>
      <c r="BF17" s="4"/>
      <c r="BG17" s="4"/>
      <c r="BH17" s="4"/>
      <c r="BI17" s="4"/>
    </row>
    <row r="18" spans="1:61" ht="15" customHeight="1">
      <c r="A18" s="453"/>
      <c r="B18" s="365"/>
      <c r="C18" s="551"/>
      <c r="D18" s="552"/>
      <c r="E18" s="213"/>
      <c r="F18" s="456"/>
      <c r="G18" s="457"/>
      <c r="H18" s="42"/>
      <c r="J18" s="440"/>
      <c r="K18" s="440"/>
      <c r="L18" s="551">
        <f>C18</f>
        <v>0</v>
      </c>
      <c r="M18" s="552"/>
      <c r="N18" s="264">
        <f>E18</f>
        <v>0</v>
      </c>
      <c r="O18" s="456">
        <f>F18</f>
        <v>0</v>
      </c>
      <c r="P18" s="653"/>
      <c r="AI18" s="4"/>
      <c r="AJ18" s="4"/>
      <c r="AK18" s="17" t="s">
        <v>519</v>
      </c>
      <c r="AL18" s="17" t="s">
        <v>287</v>
      </c>
      <c r="AM18" s="4"/>
      <c r="AN18" s="4"/>
      <c r="AO18" s="4"/>
      <c r="AP18" s="4"/>
      <c r="AQ18" s="4"/>
      <c r="AR18" s="4"/>
      <c r="AS18" s="4"/>
      <c r="AT18" s="4"/>
      <c r="AU18" s="17" t="s">
        <v>332</v>
      </c>
      <c r="AV18" s="17" t="s">
        <v>285</v>
      </c>
      <c r="AW18" s="4"/>
      <c r="AX18" s="4"/>
      <c r="AY18" s="4"/>
      <c r="AZ18" s="4"/>
      <c r="BA18" s="4"/>
      <c r="BB18" s="4"/>
      <c r="BC18" s="4"/>
      <c r="BD18" s="4"/>
      <c r="BE18" s="4"/>
      <c r="BF18" s="4"/>
      <c r="BG18" s="4"/>
      <c r="BH18" s="4"/>
      <c r="BI18" s="4"/>
    </row>
    <row r="19" spans="1:61" ht="15" customHeight="1" thickBot="1">
      <c r="A19" s="436" t="s">
        <v>20</v>
      </c>
      <c r="B19" s="367"/>
      <c r="C19" s="679"/>
      <c r="D19" s="680"/>
      <c r="E19" s="680"/>
      <c r="F19" s="680"/>
      <c r="G19" s="681"/>
      <c r="H19" s="41"/>
      <c r="I19" s="4"/>
      <c r="J19" s="440" t="s">
        <v>19</v>
      </c>
      <c r="K19" s="440"/>
      <c r="L19" s="569">
        <f>C19</f>
        <v>0</v>
      </c>
      <c r="M19" s="570"/>
      <c r="N19" s="570"/>
      <c r="O19" s="570"/>
      <c r="P19" s="571"/>
      <c r="Q19" s="4"/>
      <c r="R19" s="4"/>
      <c r="S19" s="4"/>
      <c r="AI19" s="4"/>
      <c r="AJ19" s="4"/>
      <c r="AK19" s="17" t="s">
        <v>333</v>
      </c>
      <c r="AL19" s="17" t="s">
        <v>288</v>
      </c>
      <c r="AM19" s="4"/>
      <c r="AN19" s="4"/>
      <c r="AO19" s="4"/>
      <c r="AP19" s="4"/>
      <c r="AQ19" s="4"/>
      <c r="AR19" s="4"/>
      <c r="AS19" s="4"/>
      <c r="AT19" s="4"/>
      <c r="AU19" s="17" t="s">
        <v>519</v>
      </c>
      <c r="AV19" s="17" t="s">
        <v>287</v>
      </c>
      <c r="AW19" s="4"/>
      <c r="AX19" s="4"/>
      <c r="AY19" s="4"/>
      <c r="AZ19" s="4"/>
      <c r="BA19" s="4"/>
      <c r="BB19" s="4"/>
      <c r="BC19" s="4"/>
      <c r="BD19" s="4"/>
      <c r="BE19" s="4"/>
      <c r="BF19" s="4"/>
      <c r="BG19" s="4"/>
      <c r="BH19" s="4"/>
      <c r="BI19" s="4"/>
    </row>
    <row r="20" spans="1:61" ht="15" customHeight="1">
      <c r="A20" s="1"/>
      <c r="B20" s="182"/>
      <c r="C20" s="4"/>
      <c r="D20" s="4"/>
      <c r="E20" s="4"/>
      <c r="F20" s="4"/>
      <c r="G20" s="4"/>
      <c r="H20" s="4"/>
      <c r="I20" s="4"/>
      <c r="J20" s="4"/>
      <c r="K20" s="22"/>
      <c r="L20" s="4"/>
      <c r="M20" s="4"/>
      <c r="N20" s="4"/>
      <c r="O20" s="4"/>
      <c r="P20" s="4"/>
      <c r="Q20" s="4"/>
      <c r="R20" s="4"/>
      <c r="S20" s="4"/>
      <c r="AJ20" s="4"/>
      <c r="AK20" s="17" t="s">
        <v>92</v>
      </c>
      <c r="AL20" s="17" t="s">
        <v>365</v>
      </c>
      <c r="AM20" s="4"/>
      <c r="AN20" s="4"/>
      <c r="AO20" s="4"/>
      <c r="AP20" s="4"/>
      <c r="AQ20" s="4"/>
      <c r="AR20" s="4"/>
      <c r="AS20" s="4"/>
      <c r="AT20" s="4"/>
      <c r="AU20" s="17" t="s">
        <v>333</v>
      </c>
      <c r="AV20" s="17" t="s">
        <v>288</v>
      </c>
      <c r="AW20" s="4"/>
      <c r="AX20" s="4"/>
      <c r="AY20" s="4"/>
      <c r="AZ20" s="4"/>
      <c r="BA20" s="4"/>
      <c r="BB20" s="4"/>
      <c r="BC20" s="4"/>
      <c r="BD20" s="4"/>
      <c r="BE20" s="4"/>
      <c r="BF20" s="4"/>
      <c r="BG20" s="4"/>
      <c r="BH20" s="4"/>
      <c r="BI20" s="4"/>
    </row>
    <row r="21" spans="1:61" ht="15" customHeight="1" thickBot="1">
      <c r="A21" s="441" t="s">
        <v>14</v>
      </c>
      <c r="B21" s="441"/>
      <c r="C21" s="441"/>
      <c r="D21" s="441" t="str">
        <f>F4</f>
        <v xml:space="preserve">_ _ _ _ _ _ _ _ </v>
      </c>
      <c r="E21" s="441"/>
      <c r="F21" s="441"/>
      <c r="G21" s="441"/>
      <c r="H21" s="441"/>
      <c r="I21" s="22"/>
      <c r="J21" s="4"/>
      <c r="K21" s="4"/>
      <c r="L21" s="4"/>
      <c r="M21" s="4"/>
      <c r="N21" s="4"/>
      <c r="O21" s="4"/>
      <c r="P21" s="4"/>
      <c r="Q21" s="4"/>
      <c r="R21" s="4"/>
      <c r="S21" s="4"/>
      <c r="T21" s="4"/>
      <c r="U21" s="4"/>
      <c r="V21" s="4"/>
      <c r="W21" s="4"/>
      <c r="X21" s="4"/>
      <c r="Y21" s="4"/>
      <c r="Z21" s="4"/>
      <c r="AJ21" s="4"/>
      <c r="AK21" s="17" t="s">
        <v>366</v>
      </c>
      <c r="AL21" s="17" t="s">
        <v>367</v>
      </c>
      <c r="AM21" s="4"/>
      <c r="AN21" s="4"/>
      <c r="AO21" s="4"/>
      <c r="AP21" s="4"/>
      <c r="AQ21" s="4"/>
      <c r="AR21" s="4"/>
      <c r="AS21" s="4"/>
      <c r="AT21" s="4"/>
      <c r="AU21" s="17" t="s">
        <v>92</v>
      </c>
      <c r="AV21" s="4"/>
      <c r="AW21" s="4"/>
      <c r="AX21" s="4"/>
      <c r="AY21" s="4"/>
      <c r="AZ21" s="4"/>
      <c r="BA21" s="4"/>
      <c r="BB21" s="4"/>
      <c r="BC21" s="4"/>
      <c r="BD21" s="4"/>
      <c r="BE21" s="4"/>
      <c r="BF21" s="4"/>
      <c r="BG21" s="4"/>
      <c r="BH21" s="4"/>
      <c r="BI21" s="4"/>
    </row>
    <row r="22" spans="1:61" ht="15" customHeight="1">
      <c r="A22" s="676" t="s">
        <v>30</v>
      </c>
      <c r="B22" s="677"/>
      <c r="C22" s="674">
        <v>26</v>
      </c>
      <c r="D22" s="674">
        <v>28</v>
      </c>
      <c r="E22" s="674">
        <v>30</v>
      </c>
      <c r="F22" s="674">
        <v>32</v>
      </c>
      <c r="G22" s="674">
        <v>34</v>
      </c>
      <c r="H22" s="674">
        <v>36</v>
      </c>
      <c r="I22" s="674">
        <v>38</v>
      </c>
      <c r="J22" s="674">
        <v>40</v>
      </c>
      <c r="K22" s="674">
        <v>42</v>
      </c>
      <c r="L22" s="674">
        <v>44</v>
      </c>
      <c r="M22" s="674">
        <v>46</v>
      </c>
      <c r="N22" s="674">
        <v>48</v>
      </c>
      <c r="O22" s="674">
        <v>50</v>
      </c>
      <c r="P22" s="674">
        <v>52</v>
      </c>
      <c r="Q22" s="674">
        <v>54</v>
      </c>
      <c r="R22" s="674">
        <v>56</v>
      </c>
      <c r="S22" s="674">
        <v>58</v>
      </c>
      <c r="T22" s="672">
        <v>60</v>
      </c>
      <c r="U22" s="4"/>
      <c r="V22" s="4"/>
      <c r="W22" s="4"/>
      <c r="X22" s="4"/>
      <c r="Y22" s="4"/>
      <c r="Z22" s="4"/>
      <c r="AA22" s="4"/>
      <c r="AJ22" s="4"/>
      <c r="AK22" s="17" t="s">
        <v>370</v>
      </c>
      <c r="AL22" s="17" t="s">
        <v>371</v>
      </c>
      <c r="AN22" s="4"/>
      <c r="AO22" s="4"/>
      <c r="AP22" s="4"/>
      <c r="AQ22" s="4"/>
      <c r="AR22" s="4"/>
      <c r="AS22" s="4"/>
      <c r="AT22" s="4"/>
      <c r="AU22" s="17" t="s">
        <v>366</v>
      </c>
      <c r="AV22" s="4"/>
      <c r="AW22" s="4"/>
      <c r="AX22" s="4"/>
      <c r="AY22" s="4"/>
      <c r="AZ22" s="4"/>
      <c r="BA22" s="4"/>
      <c r="BB22" s="4"/>
      <c r="BC22" s="4"/>
      <c r="BD22" s="4"/>
      <c r="BE22" s="4"/>
      <c r="BF22" s="4"/>
      <c r="BG22" s="4"/>
      <c r="BH22" s="4"/>
      <c r="BI22" s="4"/>
    </row>
    <row r="23" spans="1:61" s="5" customFormat="1" ht="15" customHeight="1" thickBot="1">
      <c r="A23" s="678"/>
      <c r="B23" s="511"/>
      <c r="C23" s="675"/>
      <c r="D23" s="675"/>
      <c r="E23" s="675"/>
      <c r="F23" s="675"/>
      <c r="G23" s="675"/>
      <c r="H23" s="675"/>
      <c r="I23" s="675"/>
      <c r="J23" s="675"/>
      <c r="K23" s="675"/>
      <c r="L23" s="675"/>
      <c r="M23" s="675"/>
      <c r="N23" s="675"/>
      <c r="O23" s="675"/>
      <c r="P23" s="675"/>
      <c r="Q23" s="675"/>
      <c r="R23" s="675"/>
      <c r="S23" s="675"/>
      <c r="T23" s="673"/>
      <c r="AJ23" s="4"/>
      <c r="AK23" s="17" t="s">
        <v>372</v>
      </c>
      <c r="AL23" s="17" t="s">
        <v>373</v>
      </c>
      <c r="AN23" s="4"/>
      <c r="AO23" s="4"/>
      <c r="AP23" s="4"/>
      <c r="AQ23" s="4"/>
      <c r="AR23" s="4"/>
      <c r="AS23" s="4"/>
      <c r="AT23" s="4"/>
      <c r="AU23" s="17" t="s">
        <v>370</v>
      </c>
      <c r="AV23" s="4"/>
      <c r="AW23" s="4"/>
      <c r="AX23" s="4"/>
      <c r="AY23" s="4"/>
      <c r="AZ23" s="4"/>
      <c r="BA23" s="4"/>
      <c r="BB23" s="4"/>
      <c r="BC23" s="4"/>
      <c r="BD23" s="4"/>
      <c r="BE23" s="4"/>
      <c r="BF23" s="4"/>
      <c r="BG23" s="4"/>
      <c r="BH23" s="4"/>
      <c r="BI23" s="4"/>
    </row>
    <row r="24" spans="1:61" s="5" customFormat="1" ht="15" customHeight="1">
      <c r="A24" s="670" t="str">
        <f>IF($F$4="_ _ _ _ _ _ _ _ ","",IF(RIGHT($D$21,2)="L ",BF7,IF(RIGHT($D$21,2)="OH",BG7,IF(RIGHT($D$21,2)="AL",AZ7,IF(RIGHT($D$21,2)="PL",BC7,IF(RIGHT($D$21,2)="KL",BA7,IF(RIGHT($D$21,2)="HT",BB7,IF(RIGHT($D$21,2)="RL",BD7))))))))</f>
        <v/>
      </c>
      <c r="B24" s="671"/>
      <c r="C24" s="243"/>
      <c r="D24" s="243"/>
      <c r="E24" s="243"/>
      <c r="F24" s="243"/>
      <c r="G24" s="243"/>
      <c r="H24" s="243"/>
      <c r="I24" s="243"/>
      <c r="J24" s="243"/>
      <c r="K24" s="243"/>
      <c r="L24" s="243"/>
      <c r="M24" s="243"/>
      <c r="N24" s="243"/>
      <c r="O24" s="243"/>
      <c r="P24" s="243"/>
      <c r="Q24" s="243"/>
      <c r="R24" s="243"/>
      <c r="S24" s="243"/>
      <c r="T24" s="243"/>
      <c r="AJ24" s="4"/>
      <c r="AK24" s="17" t="s">
        <v>374</v>
      </c>
      <c r="AL24" s="17" t="s">
        <v>375</v>
      </c>
      <c r="AN24" s="4"/>
      <c r="AO24" s="4"/>
      <c r="AP24" s="4"/>
      <c r="AQ24" s="4"/>
      <c r="AR24" s="4"/>
      <c r="AS24" s="4"/>
      <c r="AT24" s="4"/>
      <c r="AU24" s="17" t="s">
        <v>372</v>
      </c>
      <c r="AV24" s="4"/>
      <c r="AW24" s="4"/>
      <c r="AX24" s="4"/>
      <c r="AY24" s="4"/>
      <c r="AZ24" s="4"/>
      <c r="BA24" s="4"/>
      <c r="BB24" s="4"/>
      <c r="BC24" s="4"/>
      <c r="BD24" s="4"/>
      <c r="BE24" s="4"/>
      <c r="BF24" s="4"/>
      <c r="BG24" s="4"/>
      <c r="BH24" s="4"/>
      <c r="BI24" s="4"/>
    </row>
    <row r="25" spans="1:61" s="5" customFormat="1" ht="15" customHeight="1">
      <c r="A25" s="670" t="str">
        <f aca="true" t="shared" si="0" ref="A25:A29">IF($F$4="_ _ _ _ _ _ _ _ ","",IF(RIGHT($D$21,2)="L ",BF8,IF(RIGHT($D$21,2)="OH",BG8,IF(RIGHT($D$21,2)="AL",AZ8,IF(RIGHT($D$21,2)="PL",BC8,IF(RIGHT($D$21,2)="KL",BA8,IF(RIGHT($D$21,2)="HT",BB8,IF(RIGHT($D$21,2)="RL",BD8))))))))</f>
        <v/>
      </c>
      <c r="B25" s="671"/>
      <c r="C25" s="243"/>
      <c r="D25" s="243"/>
      <c r="E25" s="243"/>
      <c r="F25" s="243"/>
      <c r="G25" s="243"/>
      <c r="H25" s="243"/>
      <c r="I25" s="243"/>
      <c r="J25" s="243"/>
      <c r="K25" s="243"/>
      <c r="L25" s="243"/>
      <c r="M25" s="243"/>
      <c r="N25" s="243"/>
      <c r="O25" s="243"/>
      <c r="P25" s="243"/>
      <c r="Q25" s="243"/>
      <c r="R25" s="243"/>
      <c r="S25" s="243"/>
      <c r="T25" s="243"/>
      <c r="AJ25" s="4"/>
      <c r="AK25" s="17" t="s">
        <v>376</v>
      </c>
      <c r="AL25" s="17" t="s">
        <v>377</v>
      </c>
      <c r="AN25" s="4"/>
      <c r="AO25" s="4"/>
      <c r="AP25" s="4"/>
      <c r="AQ25" s="4"/>
      <c r="AR25" s="4"/>
      <c r="AS25" s="4"/>
      <c r="AT25" s="4"/>
      <c r="AU25" s="17" t="s">
        <v>374</v>
      </c>
      <c r="AV25" s="4"/>
      <c r="AW25" s="4"/>
      <c r="AX25" s="4"/>
      <c r="AY25" s="4"/>
      <c r="AZ25" s="4"/>
      <c r="BA25" s="4"/>
      <c r="BB25" s="4"/>
      <c r="BC25" s="4"/>
      <c r="BD25" s="4"/>
      <c r="BE25" s="4"/>
      <c r="BF25" s="4"/>
      <c r="BG25" s="4"/>
      <c r="BH25" s="4"/>
      <c r="BI25" s="4"/>
    </row>
    <row r="26" spans="1:61" s="5" customFormat="1" ht="15" customHeight="1">
      <c r="A26" s="670" t="str">
        <f t="shared" si="0"/>
        <v/>
      </c>
      <c r="B26" s="671"/>
      <c r="C26" s="243"/>
      <c r="D26" s="243"/>
      <c r="E26" s="243"/>
      <c r="F26" s="243"/>
      <c r="G26" s="243"/>
      <c r="H26" s="243"/>
      <c r="I26" s="243"/>
      <c r="J26" s="243"/>
      <c r="K26" s="243"/>
      <c r="L26" s="243"/>
      <c r="M26" s="243"/>
      <c r="N26" s="243"/>
      <c r="O26" s="243"/>
      <c r="P26" s="243"/>
      <c r="Q26" s="243"/>
      <c r="R26" s="243"/>
      <c r="S26" s="243"/>
      <c r="T26" s="243"/>
      <c r="AJ26" s="4"/>
      <c r="AK26" s="17" t="s">
        <v>378</v>
      </c>
      <c r="AL26" s="17" t="s">
        <v>379</v>
      </c>
      <c r="AN26" s="4"/>
      <c r="AO26" s="4"/>
      <c r="AP26" s="4"/>
      <c r="AQ26" s="4"/>
      <c r="AR26" s="4"/>
      <c r="AS26" s="4"/>
      <c r="AT26" s="4"/>
      <c r="AU26" s="17" t="s">
        <v>376</v>
      </c>
      <c r="AV26" s="4"/>
      <c r="AW26" s="4"/>
      <c r="AX26" s="4"/>
      <c r="AY26" s="4"/>
      <c r="AZ26" s="4"/>
      <c r="BA26" s="4"/>
      <c r="BB26" s="4"/>
      <c r="BC26" s="4"/>
      <c r="BD26" s="4"/>
      <c r="BE26" s="4"/>
      <c r="BF26" s="4"/>
      <c r="BG26" s="4"/>
      <c r="BH26" s="4"/>
      <c r="BI26" s="4"/>
    </row>
    <row r="27" spans="1:61" s="5" customFormat="1" ht="15" customHeight="1">
      <c r="A27" s="670" t="str">
        <f t="shared" si="0"/>
        <v/>
      </c>
      <c r="B27" s="671"/>
      <c r="C27" s="243"/>
      <c r="D27" s="243"/>
      <c r="E27" s="243"/>
      <c r="F27" s="243"/>
      <c r="G27" s="243"/>
      <c r="H27" s="243"/>
      <c r="I27" s="243"/>
      <c r="J27" s="243"/>
      <c r="K27" s="243"/>
      <c r="L27" s="243"/>
      <c r="M27" s="243"/>
      <c r="N27" s="243"/>
      <c r="O27" s="243"/>
      <c r="P27" s="243"/>
      <c r="Q27" s="243"/>
      <c r="R27" s="243"/>
      <c r="S27" s="243"/>
      <c r="T27" s="243"/>
      <c r="AJ27" s="4"/>
      <c r="AK27" s="17" t="s">
        <v>380</v>
      </c>
      <c r="AL27" s="17" t="s">
        <v>381</v>
      </c>
      <c r="AN27" s="4"/>
      <c r="AO27" s="4"/>
      <c r="AP27" s="4"/>
      <c r="AQ27" s="4"/>
      <c r="AR27" s="4"/>
      <c r="AS27" s="4"/>
      <c r="AT27" s="4"/>
      <c r="AU27" s="17" t="s">
        <v>378</v>
      </c>
      <c r="AV27" s="4"/>
      <c r="AW27" s="4"/>
      <c r="AX27" s="4"/>
      <c r="AY27" s="4"/>
      <c r="AZ27" s="4"/>
      <c r="BA27" s="4"/>
      <c r="BB27" s="4"/>
      <c r="BC27" s="4"/>
      <c r="BD27" s="4"/>
      <c r="BE27" s="4"/>
      <c r="BF27" s="4"/>
      <c r="BG27" s="4"/>
      <c r="BH27" s="4"/>
      <c r="BI27" s="4"/>
    </row>
    <row r="28" spans="1:61" s="5" customFormat="1" ht="15" customHeight="1">
      <c r="A28" s="670" t="str">
        <f t="shared" si="0"/>
        <v/>
      </c>
      <c r="B28" s="671"/>
      <c r="C28" s="243"/>
      <c r="D28" s="243"/>
      <c r="E28" s="243"/>
      <c r="F28" s="243"/>
      <c r="G28" s="243"/>
      <c r="H28" s="243"/>
      <c r="I28" s="243"/>
      <c r="J28" s="243"/>
      <c r="K28" s="243"/>
      <c r="L28" s="243"/>
      <c r="M28" s="243"/>
      <c r="N28" s="243"/>
      <c r="O28" s="243"/>
      <c r="P28" s="243"/>
      <c r="Q28" s="243"/>
      <c r="R28" s="243"/>
      <c r="S28" s="243"/>
      <c r="T28" s="243"/>
      <c r="AJ28" s="4"/>
      <c r="AK28" s="17" t="s">
        <v>382</v>
      </c>
      <c r="AL28" s="17" t="s">
        <v>383</v>
      </c>
      <c r="AN28" s="4"/>
      <c r="AO28" s="4"/>
      <c r="AP28" s="4"/>
      <c r="AQ28" s="4"/>
      <c r="AR28" s="4"/>
      <c r="AS28" s="4"/>
      <c r="AT28" s="4"/>
      <c r="AU28" s="17" t="s">
        <v>380</v>
      </c>
      <c r="AV28" s="4"/>
      <c r="AW28" s="4"/>
      <c r="AX28" s="4"/>
      <c r="AY28" s="4"/>
      <c r="AZ28" s="4"/>
      <c r="BA28" s="4"/>
      <c r="BB28" s="4"/>
      <c r="BC28" s="4"/>
      <c r="BD28" s="4"/>
      <c r="BE28" s="4"/>
      <c r="BF28" s="4"/>
      <c r="BG28" s="4"/>
      <c r="BH28" s="4"/>
      <c r="BI28" s="4"/>
    </row>
    <row r="29" spans="1:61" ht="15" customHeight="1">
      <c r="A29" s="670" t="str">
        <f t="shared" si="0"/>
        <v/>
      </c>
      <c r="B29" s="671"/>
      <c r="C29" s="243"/>
      <c r="D29" s="243"/>
      <c r="E29" s="243"/>
      <c r="F29" s="243"/>
      <c r="G29" s="243"/>
      <c r="H29" s="243"/>
      <c r="I29" s="243"/>
      <c r="J29" s="243"/>
      <c r="K29" s="243"/>
      <c r="L29" s="243"/>
      <c r="M29" s="243"/>
      <c r="N29" s="243"/>
      <c r="O29" s="243"/>
      <c r="P29" s="243"/>
      <c r="Q29" s="243"/>
      <c r="R29" s="243"/>
      <c r="S29" s="243"/>
      <c r="T29" s="243"/>
      <c r="AJ29" s="4"/>
      <c r="AK29" s="17" t="s">
        <v>384</v>
      </c>
      <c r="AL29" s="17" t="s">
        <v>385</v>
      </c>
      <c r="AN29" s="4"/>
      <c r="AO29" s="4"/>
      <c r="AP29" s="4"/>
      <c r="AQ29" s="4"/>
      <c r="AR29" s="4"/>
      <c r="AS29" s="4"/>
      <c r="AT29" s="4"/>
      <c r="AU29" s="17" t="s">
        <v>382</v>
      </c>
      <c r="AV29" s="4"/>
      <c r="AW29" s="4"/>
      <c r="AX29" s="4"/>
      <c r="AY29" s="4"/>
      <c r="AZ29" s="4"/>
      <c r="BA29" s="4"/>
      <c r="BB29" s="4"/>
      <c r="BC29" s="4"/>
      <c r="BD29" s="4"/>
      <c r="BE29" s="4"/>
      <c r="BF29" s="4"/>
      <c r="BG29" s="4"/>
      <c r="BH29" s="4"/>
      <c r="BI29" s="4"/>
    </row>
    <row r="30" spans="1:61" ht="15" customHeight="1" thickBot="1">
      <c r="A30" s="5"/>
      <c r="B30" s="5"/>
      <c r="C30" s="5"/>
      <c r="D30" s="5"/>
      <c r="E30" s="5"/>
      <c r="F30" s="5"/>
      <c r="G30" s="5"/>
      <c r="H30" s="5"/>
      <c r="I30" s="5"/>
      <c r="J30" s="5"/>
      <c r="K30" s="5"/>
      <c r="L30" s="5"/>
      <c r="M30" s="5"/>
      <c r="N30" s="5"/>
      <c r="O30" s="5"/>
      <c r="P30" s="5"/>
      <c r="Q30" s="5"/>
      <c r="R30" s="5"/>
      <c r="S30" s="5"/>
      <c r="T30" s="5"/>
      <c r="U30" s="5"/>
      <c r="AJ30" s="4"/>
      <c r="AK30" s="17" t="s">
        <v>93</v>
      </c>
      <c r="AL30" s="17" t="s">
        <v>386</v>
      </c>
      <c r="AN30" s="4"/>
      <c r="AO30" s="4"/>
      <c r="AP30" s="4"/>
      <c r="AQ30" s="4"/>
      <c r="AR30" s="4"/>
      <c r="AS30" s="4"/>
      <c r="AT30" s="4"/>
      <c r="AU30" s="17" t="s">
        <v>384</v>
      </c>
      <c r="AV30" s="4"/>
      <c r="AW30" s="4"/>
      <c r="AX30" s="4"/>
      <c r="AY30" s="4"/>
      <c r="AZ30" s="4"/>
      <c r="BA30" s="4"/>
      <c r="BB30" s="4"/>
      <c r="BC30" s="4"/>
      <c r="BD30" s="4"/>
      <c r="BE30" s="4"/>
      <c r="BF30" s="4"/>
      <c r="BG30" s="4"/>
      <c r="BH30" s="4"/>
      <c r="BI30" s="4"/>
    </row>
    <row r="31" spans="1:61" ht="30" customHeight="1" thickBot="1">
      <c r="A31" s="244" t="s">
        <v>417</v>
      </c>
      <c r="B31" s="245">
        <f>SUM(C31:T31)</f>
        <v>0</v>
      </c>
      <c r="C31" s="246">
        <f>SUM(C24:C29)</f>
        <v>0</v>
      </c>
      <c r="D31" s="247">
        <f aca="true" t="shared" si="1" ref="D31:T31">SUM(D24:D29)</f>
        <v>0</v>
      </c>
      <c r="E31" s="247">
        <f t="shared" si="1"/>
        <v>0</v>
      </c>
      <c r="F31" s="247">
        <f t="shared" si="1"/>
        <v>0</v>
      </c>
      <c r="G31" s="247">
        <f t="shared" si="1"/>
        <v>0</v>
      </c>
      <c r="H31" s="247">
        <f t="shared" si="1"/>
        <v>0</v>
      </c>
      <c r="I31" s="247">
        <f t="shared" si="1"/>
        <v>0</v>
      </c>
      <c r="J31" s="247">
        <f t="shared" si="1"/>
        <v>0</v>
      </c>
      <c r="K31" s="247">
        <f t="shared" si="1"/>
        <v>0</v>
      </c>
      <c r="L31" s="247">
        <f t="shared" si="1"/>
        <v>0</v>
      </c>
      <c r="M31" s="247">
        <f t="shared" si="1"/>
        <v>0</v>
      </c>
      <c r="N31" s="247">
        <f t="shared" si="1"/>
        <v>0</v>
      </c>
      <c r="O31" s="247">
        <f t="shared" si="1"/>
        <v>0</v>
      </c>
      <c r="P31" s="247">
        <f t="shared" si="1"/>
        <v>0</v>
      </c>
      <c r="Q31" s="247">
        <f t="shared" si="1"/>
        <v>0</v>
      </c>
      <c r="R31" s="247">
        <f t="shared" si="1"/>
        <v>0</v>
      </c>
      <c r="S31" s="272">
        <f t="shared" si="1"/>
        <v>0</v>
      </c>
      <c r="T31" s="273">
        <f t="shared" si="1"/>
        <v>0</v>
      </c>
      <c r="AJ31" s="4"/>
      <c r="AK31" s="17" t="s">
        <v>387</v>
      </c>
      <c r="AL31" s="17" t="s">
        <v>388</v>
      </c>
      <c r="AN31" s="4"/>
      <c r="AO31" s="4"/>
      <c r="AP31" s="4"/>
      <c r="AQ31" s="4"/>
      <c r="AR31" s="4"/>
      <c r="AS31" s="4"/>
      <c r="AT31" s="4"/>
      <c r="AU31" s="17" t="s">
        <v>93</v>
      </c>
      <c r="AV31" s="4"/>
      <c r="AW31" s="4"/>
      <c r="AX31" s="4"/>
      <c r="AY31" s="4"/>
      <c r="AZ31" s="4"/>
      <c r="BA31" s="4"/>
      <c r="BB31" s="4"/>
      <c r="BC31" s="4"/>
      <c r="BD31" s="4"/>
      <c r="BE31" s="4"/>
      <c r="BF31" s="4"/>
      <c r="BG31" s="4"/>
      <c r="BH31" s="4"/>
      <c r="BI31" s="4"/>
    </row>
    <row r="32" spans="2:61" ht="15" customHeight="1">
      <c r="B32" s="248"/>
      <c r="C32" s="248"/>
      <c r="D32" s="248"/>
      <c r="E32" s="248"/>
      <c r="F32" s="248"/>
      <c r="G32" s="248"/>
      <c r="H32" s="248"/>
      <c r="I32" s="248"/>
      <c r="J32" s="5"/>
      <c r="K32" s="5"/>
      <c r="L32" s="5"/>
      <c r="M32" s="5"/>
      <c r="N32" s="5"/>
      <c r="O32" s="5"/>
      <c r="P32" s="5"/>
      <c r="Q32" s="5"/>
      <c r="R32" s="5"/>
      <c r="S32" s="5"/>
      <c r="T32" s="5"/>
      <c r="U32" s="5"/>
      <c r="V32" s="5"/>
      <c r="W32" s="5"/>
      <c r="AJ32" s="4"/>
      <c r="AK32" s="17" t="s">
        <v>389</v>
      </c>
      <c r="AL32" s="17" t="s">
        <v>390</v>
      </c>
      <c r="AN32" s="4"/>
      <c r="AO32" s="4"/>
      <c r="AP32" s="4"/>
      <c r="AQ32" s="4"/>
      <c r="AR32" s="4"/>
      <c r="AS32" s="4"/>
      <c r="AT32" s="4"/>
      <c r="AU32" s="17" t="s">
        <v>387</v>
      </c>
      <c r="AV32" s="4"/>
      <c r="AW32" s="4"/>
      <c r="AX32" s="4"/>
      <c r="AY32" s="4"/>
      <c r="AZ32" s="4"/>
      <c r="BA32" s="4"/>
      <c r="BB32" s="4"/>
      <c r="BC32" s="4"/>
      <c r="BD32" s="4"/>
      <c r="BE32" s="4"/>
      <c r="BF32" s="4"/>
      <c r="BG32" s="4"/>
      <c r="BH32" s="4"/>
      <c r="BI32" s="4"/>
    </row>
    <row r="33" spans="2:61" ht="15" customHeight="1">
      <c r="B33" s="94"/>
      <c r="C33" s="94"/>
      <c r="D33" s="95"/>
      <c r="E33" s="95"/>
      <c r="F33" s="95"/>
      <c r="G33" s="95"/>
      <c r="H33" s="95"/>
      <c r="I33" s="40"/>
      <c r="J33" s="40"/>
      <c r="K33" s="40"/>
      <c r="L33" s="40"/>
      <c r="M33" s="40"/>
      <c r="N33" s="4"/>
      <c r="O33" s="4"/>
      <c r="P33" s="4"/>
      <c r="Q33" s="4"/>
      <c r="R33" s="4"/>
      <c r="S33" s="4"/>
      <c r="T33" s="4"/>
      <c r="U33" s="4"/>
      <c r="V33" s="4"/>
      <c r="W33" s="4"/>
      <c r="X33" s="4"/>
      <c r="Y33" s="4"/>
      <c r="Z33" s="4"/>
      <c r="AA33" s="4"/>
      <c r="AJ33" s="4"/>
      <c r="AK33" s="17" t="s">
        <v>391</v>
      </c>
      <c r="AL33" s="17" t="s">
        <v>392</v>
      </c>
      <c r="AN33" s="4"/>
      <c r="AO33" s="4"/>
      <c r="AP33" s="4"/>
      <c r="AQ33" s="4"/>
      <c r="AR33" s="4"/>
      <c r="AS33" s="4"/>
      <c r="AT33" s="4"/>
      <c r="AU33" s="17" t="s">
        <v>389</v>
      </c>
      <c r="AV33" s="4"/>
      <c r="AW33" s="4"/>
      <c r="AX33" s="4"/>
      <c r="AY33" s="4"/>
      <c r="AZ33" s="4"/>
      <c r="BA33" s="4"/>
      <c r="BB33" s="4"/>
      <c r="BC33" s="4"/>
      <c r="BD33" s="4"/>
      <c r="BE33" s="4"/>
      <c r="BF33" s="4"/>
      <c r="BG33" s="4"/>
      <c r="BH33" s="4"/>
      <c r="BI33" s="4"/>
    </row>
    <row r="34" spans="2:61" ht="15" customHeight="1">
      <c r="B34" s="4"/>
      <c r="C34" s="4"/>
      <c r="D34" s="4"/>
      <c r="E34" s="4"/>
      <c r="F34" s="4"/>
      <c r="G34" s="4"/>
      <c r="H34" s="4"/>
      <c r="I34" s="4"/>
      <c r="J34" s="22"/>
      <c r="K34" s="4"/>
      <c r="L34" s="4"/>
      <c r="M34" s="4"/>
      <c r="N34" s="4"/>
      <c r="O34" s="4"/>
      <c r="P34" s="4"/>
      <c r="Q34" s="4"/>
      <c r="R34" s="4"/>
      <c r="S34" s="4"/>
      <c r="T34" s="4"/>
      <c r="U34" s="4"/>
      <c r="V34" s="4"/>
      <c r="W34" s="4"/>
      <c r="X34" s="4"/>
      <c r="Y34" s="4"/>
      <c r="Z34" s="4"/>
      <c r="AA34" s="4"/>
      <c r="AJ34" s="4"/>
      <c r="AK34" s="17" t="s">
        <v>393</v>
      </c>
      <c r="AL34" s="17" t="s">
        <v>394</v>
      </c>
      <c r="AN34" s="4"/>
      <c r="AO34" s="4"/>
      <c r="AP34" s="4"/>
      <c r="AQ34" s="4"/>
      <c r="AR34" s="4"/>
      <c r="AS34" s="4"/>
      <c r="AT34" s="4"/>
      <c r="AU34" s="17" t="s">
        <v>391</v>
      </c>
      <c r="AV34" s="4"/>
      <c r="AW34" s="4"/>
      <c r="AX34" s="4"/>
      <c r="AY34" s="4"/>
      <c r="AZ34" s="4"/>
      <c r="BA34" s="4"/>
      <c r="BB34" s="4"/>
      <c r="BC34" s="4"/>
      <c r="BD34" s="4"/>
      <c r="BE34" s="4"/>
      <c r="BF34" s="4"/>
      <c r="BG34" s="4"/>
      <c r="BH34" s="4"/>
      <c r="BI34" s="4"/>
    </row>
    <row r="35" spans="2:61" ht="15" customHeight="1">
      <c r="B35" s="4"/>
      <c r="C35" s="4"/>
      <c r="D35" s="4"/>
      <c r="E35" s="4"/>
      <c r="F35" s="4"/>
      <c r="G35" s="4"/>
      <c r="H35" s="4"/>
      <c r="I35" s="4"/>
      <c r="J35" s="22"/>
      <c r="K35" s="4"/>
      <c r="L35" s="4"/>
      <c r="M35" s="4"/>
      <c r="N35" s="4"/>
      <c r="O35" s="4"/>
      <c r="P35" s="4"/>
      <c r="Q35" s="4"/>
      <c r="R35" s="4"/>
      <c r="S35" s="4"/>
      <c r="T35" s="4"/>
      <c r="U35" s="4"/>
      <c r="V35" s="4"/>
      <c r="W35" s="4"/>
      <c r="X35" s="21"/>
      <c r="Y35" s="21"/>
      <c r="Z35" s="21"/>
      <c r="AA35" s="21"/>
      <c r="AB35" s="3"/>
      <c r="AJ35" s="4"/>
      <c r="AK35" s="17" t="s">
        <v>395</v>
      </c>
      <c r="AL35" s="17" t="s">
        <v>396</v>
      </c>
      <c r="AN35" s="4"/>
      <c r="AO35" s="4"/>
      <c r="AP35" s="4"/>
      <c r="AQ35" s="4"/>
      <c r="AR35" s="4"/>
      <c r="AS35" s="4"/>
      <c r="AT35" s="4"/>
      <c r="AU35" s="17" t="s">
        <v>393</v>
      </c>
      <c r="AV35" s="4"/>
      <c r="AW35" s="4"/>
      <c r="AX35" s="4"/>
      <c r="AY35" s="4"/>
      <c r="AZ35" s="4"/>
      <c r="BA35" s="4"/>
      <c r="BB35" s="4"/>
      <c r="BC35" s="4"/>
      <c r="BD35" s="4"/>
      <c r="BE35" s="4"/>
      <c r="BF35" s="4"/>
      <c r="BG35" s="4"/>
      <c r="BH35" s="4"/>
      <c r="BI35" s="4"/>
    </row>
    <row r="36" spans="24:62" ht="15" customHeight="1">
      <c r="X36" s="44"/>
      <c r="Y36" s="44"/>
      <c r="Z36" s="44"/>
      <c r="AA36" s="44"/>
      <c r="AB36" s="3"/>
      <c r="AJ36" s="4"/>
      <c r="AK36" s="17" t="s">
        <v>397</v>
      </c>
      <c r="AL36" s="17" t="s">
        <v>398</v>
      </c>
      <c r="AN36" s="4"/>
      <c r="AO36" s="4"/>
      <c r="AP36" s="4"/>
      <c r="AQ36" s="4"/>
      <c r="AR36" s="4"/>
      <c r="AS36" s="4"/>
      <c r="AT36" s="4"/>
      <c r="AU36" s="17" t="s">
        <v>395</v>
      </c>
      <c r="AV36" s="4"/>
      <c r="AW36" s="4"/>
      <c r="AX36" s="4"/>
      <c r="AY36" s="4"/>
      <c r="AZ36" s="4"/>
      <c r="BA36" s="4"/>
      <c r="BB36" s="4"/>
      <c r="BC36" s="4"/>
      <c r="BD36" s="4"/>
      <c r="BE36" s="4"/>
      <c r="BF36" s="4"/>
      <c r="BG36" s="4"/>
      <c r="BH36" s="4"/>
      <c r="BI36" s="4"/>
      <c r="BJ36" s="4"/>
    </row>
    <row r="37" spans="24:62" ht="15" customHeight="1">
      <c r="X37" s="3"/>
      <c r="Y37" s="3"/>
      <c r="Z37" s="3"/>
      <c r="AA37" s="3"/>
      <c r="AB37" s="3"/>
      <c r="AJ37" s="4"/>
      <c r="AK37" s="17" t="s">
        <v>399</v>
      </c>
      <c r="AL37" s="17" t="s">
        <v>400</v>
      </c>
      <c r="AM37" s="4"/>
      <c r="AN37" s="4"/>
      <c r="AO37" s="4"/>
      <c r="AP37" s="4"/>
      <c r="AQ37" s="4"/>
      <c r="AR37" s="4"/>
      <c r="AS37" s="4"/>
      <c r="AT37" s="4"/>
      <c r="AU37" s="17" t="s">
        <v>397</v>
      </c>
      <c r="AV37" s="4"/>
      <c r="AW37" s="4"/>
      <c r="AX37" s="4"/>
      <c r="AY37" s="4"/>
      <c r="AZ37" s="4"/>
      <c r="BA37" s="4"/>
      <c r="BB37" s="4"/>
      <c r="BC37" s="4"/>
      <c r="BD37" s="4"/>
      <c r="BE37" s="4"/>
      <c r="BF37" s="4"/>
      <c r="BG37" s="4"/>
      <c r="BH37" s="4"/>
      <c r="BI37" s="4"/>
      <c r="BJ37" s="4"/>
    </row>
    <row r="38" spans="36:62" ht="15" customHeight="1">
      <c r="AJ38" s="4"/>
      <c r="AK38" s="17" t="s">
        <v>401</v>
      </c>
      <c r="AL38" s="17" t="s">
        <v>402</v>
      </c>
      <c r="AM38" s="4"/>
      <c r="AN38" s="4"/>
      <c r="AO38" s="4"/>
      <c r="AP38" s="4"/>
      <c r="AQ38" s="4"/>
      <c r="AR38" s="4"/>
      <c r="AS38" s="4"/>
      <c r="AT38" s="4"/>
      <c r="AU38" s="17" t="s">
        <v>399</v>
      </c>
      <c r="AV38" s="4"/>
      <c r="AW38" s="4"/>
      <c r="AX38" s="4"/>
      <c r="AY38" s="4"/>
      <c r="AZ38" s="4"/>
      <c r="BA38" s="4"/>
      <c r="BB38" s="4"/>
      <c r="BC38" s="4"/>
      <c r="BD38" s="4"/>
      <c r="BE38" s="4"/>
      <c r="BF38" s="4"/>
      <c r="BG38" s="4"/>
      <c r="BH38" s="4"/>
      <c r="BI38" s="4"/>
      <c r="BJ38" s="4"/>
    </row>
    <row r="39" spans="36:62" ht="15" customHeight="1">
      <c r="AJ39" s="4"/>
      <c r="AK39" s="17" t="s">
        <v>403</v>
      </c>
      <c r="AL39" s="17" t="s">
        <v>404</v>
      </c>
      <c r="AM39" s="4"/>
      <c r="AN39" s="4"/>
      <c r="AO39" s="4"/>
      <c r="AP39" s="4"/>
      <c r="AQ39" s="4"/>
      <c r="AR39" s="4"/>
      <c r="AS39" s="4"/>
      <c r="AT39" s="4"/>
      <c r="AU39" s="17" t="s">
        <v>401</v>
      </c>
      <c r="AV39" s="4"/>
      <c r="AW39" s="4"/>
      <c r="AX39" s="4"/>
      <c r="AY39" s="4"/>
      <c r="AZ39" s="4"/>
      <c r="BA39" s="4"/>
      <c r="BB39" s="4"/>
      <c r="BC39" s="4"/>
      <c r="BD39" s="4"/>
      <c r="BE39" s="4"/>
      <c r="BF39" s="4"/>
      <c r="BG39" s="4"/>
      <c r="BH39" s="4"/>
      <c r="BI39" s="4"/>
      <c r="BJ39" s="4"/>
    </row>
    <row r="40" spans="36:62" ht="15" customHeight="1">
      <c r="AJ40" s="4"/>
      <c r="AK40" s="17" t="s">
        <v>405</v>
      </c>
      <c r="AL40" s="17" t="s">
        <v>406</v>
      </c>
      <c r="AM40" s="4"/>
      <c r="AN40" s="4"/>
      <c r="AO40" s="4"/>
      <c r="AP40" s="4"/>
      <c r="AQ40" s="4"/>
      <c r="AR40" s="4"/>
      <c r="AS40" s="4"/>
      <c r="AT40" s="4"/>
      <c r="AU40" s="17" t="s">
        <v>403</v>
      </c>
      <c r="AV40" s="4"/>
      <c r="AW40" s="4"/>
      <c r="AX40" s="4"/>
      <c r="AY40" s="4"/>
      <c r="AZ40" s="4"/>
      <c r="BA40" s="4"/>
      <c r="BB40" s="4"/>
      <c r="BC40" s="4"/>
      <c r="BD40" s="4"/>
      <c r="BE40" s="4"/>
      <c r="BF40" s="4"/>
      <c r="BG40" s="4"/>
      <c r="BH40" s="4"/>
      <c r="BI40" s="4"/>
      <c r="BJ40" s="4"/>
    </row>
    <row r="41" spans="36:62" ht="15" customHeight="1">
      <c r="AJ41" s="4"/>
      <c r="AK41" s="17" t="s">
        <v>407</v>
      </c>
      <c r="AL41" s="17" t="s">
        <v>408</v>
      </c>
      <c r="AM41" s="4"/>
      <c r="AN41" s="4"/>
      <c r="AO41" s="4"/>
      <c r="AP41" s="4"/>
      <c r="AQ41" s="4"/>
      <c r="AR41" s="4"/>
      <c r="AS41" s="4"/>
      <c r="AT41" s="4"/>
      <c r="AU41" s="17" t="s">
        <v>405</v>
      </c>
      <c r="AV41" s="4"/>
      <c r="AW41" s="4"/>
      <c r="AX41" s="4"/>
      <c r="AY41" s="4"/>
      <c r="AZ41" s="4"/>
      <c r="BA41" s="4"/>
      <c r="BB41" s="4"/>
      <c r="BC41" s="4"/>
      <c r="BD41" s="4"/>
      <c r="BE41" s="4"/>
      <c r="BF41" s="4"/>
      <c r="BG41" s="4"/>
      <c r="BH41" s="4"/>
      <c r="BI41" s="4"/>
      <c r="BJ41" s="4"/>
    </row>
    <row r="42" spans="36:62" ht="15" customHeight="1">
      <c r="AJ42" s="4"/>
      <c r="AK42" s="17" t="s">
        <v>409</v>
      </c>
      <c r="AL42" s="17" t="s">
        <v>410</v>
      </c>
      <c r="AM42" s="4"/>
      <c r="AN42" s="4"/>
      <c r="AO42" s="4"/>
      <c r="AP42" s="4"/>
      <c r="AQ42" s="4"/>
      <c r="AR42" s="4"/>
      <c r="AS42" s="4"/>
      <c r="AT42" s="4"/>
      <c r="AU42" s="17" t="s">
        <v>407</v>
      </c>
      <c r="AV42" s="4"/>
      <c r="AW42" s="4"/>
      <c r="AX42" s="4"/>
      <c r="AY42" s="4"/>
      <c r="AZ42" s="4"/>
      <c r="BA42" s="4"/>
      <c r="BB42" s="4"/>
      <c r="BC42" s="4"/>
      <c r="BD42" s="4"/>
      <c r="BE42" s="4"/>
      <c r="BF42" s="4"/>
      <c r="BG42" s="4"/>
      <c r="BH42" s="4"/>
      <c r="BI42" s="4"/>
      <c r="BJ42" s="4"/>
    </row>
    <row r="43" spans="36:62" ht="15" customHeight="1">
      <c r="AJ43" s="4"/>
      <c r="AK43" s="17" t="s">
        <v>411</v>
      </c>
      <c r="AL43" s="17" t="s">
        <v>412</v>
      </c>
      <c r="AM43" s="4"/>
      <c r="AN43" s="4"/>
      <c r="AO43" s="4"/>
      <c r="AP43" s="4"/>
      <c r="AQ43" s="4"/>
      <c r="AR43" s="4"/>
      <c r="AS43" s="4"/>
      <c r="AT43" s="4"/>
      <c r="AU43" s="17" t="s">
        <v>409</v>
      </c>
      <c r="AV43" s="4"/>
      <c r="AW43" s="4"/>
      <c r="AX43" s="4"/>
      <c r="AY43" s="4"/>
      <c r="AZ43" s="4"/>
      <c r="BA43" s="4"/>
      <c r="BB43" s="4"/>
      <c r="BC43" s="4"/>
      <c r="BD43" s="4"/>
      <c r="BE43" s="4"/>
      <c r="BF43" s="4"/>
      <c r="BG43" s="4"/>
      <c r="BH43" s="4"/>
      <c r="BI43" s="4"/>
      <c r="BJ43" s="4"/>
    </row>
    <row r="44" spans="36:62" ht="15" customHeight="1">
      <c r="AJ44" s="4"/>
      <c r="AK44" s="17" t="s">
        <v>413</v>
      </c>
      <c r="AL44" s="17" t="s">
        <v>414</v>
      </c>
      <c r="AM44" s="4"/>
      <c r="AN44" s="4"/>
      <c r="AO44" s="4"/>
      <c r="AP44" s="4"/>
      <c r="AQ44" s="4"/>
      <c r="AR44" s="4"/>
      <c r="AS44" s="4"/>
      <c r="AT44" s="4"/>
      <c r="AU44" s="17" t="s">
        <v>411</v>
      </c>
      <c r="AW44" s="4"/>
      <c r="AX44" s="4"/>
      <c r="AY44" s="4"/>
      <c r="AZ44" s="4"/>
      <c r="BA44" s="4"/>
      <c r="BB44" s="4"/>
      <c r="BC44" s="4"/>
      <c r="BD44" s="4"/>
      <c r="BE44" s="4"/>
      <c r="BF44" s="4"/>
      <c r="BG44" s="4"/>
      <c r="BH44" s="4"/>
      <c r="BI44" s="4"/>
      <c r="BJ44" s="4"/>
    </row>
    <row r="45" spans="36:62" ht="15" customHeight="1">
      <c r="AJ45" s="4"/>
      <c r="AK45" s="17" t="s">
        <v>415</v>
      </c>
      <c r="AL45" s="17" t="s">
        <v>416</v>
      </c>
      <c r="AM45" s="4"/>
      <c r="AN45" s="4"/>
      <c r="AO45" s="4"/>
      <c r="AP45" s="4"/>
      <c r="AQ45" s="4"/>
      <c r="AR45" s="4"/>
      <c r="AS45" s="4"/>
      <c r="AT45" s="4"/>
      <c r="AU45" s="17" t="s">
        <v>413</v>
      </c>
      <c r="AW45" s="4"/>
      <c r="AX45" s="4"/>
      <c r="AY45" s="4"/>
      <c r="AZ45" s="4"/>
      <c r="BA45" s="4"/>
      <c r="BB45" s="4"/>
      <c r="BC45" s="4"/>
      <c r="BD45" s="4"/>
      <c r="BE45" s="4"/>
      <c r="BF45" s="4"/>
      <c r="BG45" s="4"/>
      <c r="BH45" s="4"/>
      <c r="BI45" s="4"/>
      <c r="BJ45" s="4"/>
    </row>
    <row r="46" spans="36:62" ht="15" customHeight="1">
      <c r="AJ46" s="4"/>
      <c r="AK46" s="17" t="s">
        <v>418</v>
      </c>
      <c r="AL46" s="17" t="s">
        <v>419</v>
      </c>
      <c r="AM46" s="4"/>
      <c r="AN46" s="4"/>
      <c r="AO46" s="4"/>
      <c r="AP46" s="4"/>
      <c r="AQ46" s="4"/>
      <c r="AR46" s="4"/>
      <c r="AS46" s="4"/>
      <c r="AT46" s="4"/>
      <c r="AU46" s="17" t="s">
        <v>415</v>
      </c>
      <c r="AW46" s="4"/>
      <c r="AX46" s="4"/>
      <c r="AY46" s="4"/>
      <c r="AZ46" s="4"/>
      <c r="BA46" s="4"/>
      <c r="BB46" s="4"/>
      <c r="BC46" s="4"/>
      <c r="BD46" s="4"/>
      <c r="BE46" s="4"/>
      <c r="BF46" s="4"/>
      <c r="BG46" s="4"/>
      <c r="BH46" s="4"/>
      <c r="BI46" s="4"/>
      <c r="BJ46" s="4"/>
    </row>
    <row r="47" spans="36:62" ht="15" customHeight="1">
      <c r="AJ47" s="4"/>
      <c r="AK47" s="17" t="s">
        <v>420</v>
      </c>
      <c r="AL47" s="17" t="s">
        <v>421</v>
      </c>
      <c r="AM47" s="4"/>
      <c r="AN47" s="4"/>
      <c r="AO47" s="4"/>
      <c r="AP47" s="4"/>
      <c r="AQ47" s="4"/>
      <c r="AR47" s="4"/>
      <c r="AS47" s="4"/>
      <c r="AT47" s="4"/>
      <c r="AU47" s="17" t="s">
        <v>418</v>
      </c>
      <c r="AW47" s="4"/>
      <c r="AX47" s="4"/>
      <c r="AY47" s="4"/>
      <c r="AZ47" s="4"/>
      <c r="BA47" s="4"/>
      <c r="BB47" s="4"/>
      <c r="BC47" s="4"/>
      <c r="BD47" s="4"/>
      <c r="BE47" s="4"/>
      <c r="BF47" s="4"/>
      <c r="BG47" s="4"/>
      <c r="BH47" s="4"/>
      <c r="BI47" s="4"/>
      <c r="BJ47" s="4"/>
    </row>
    <row r="48" spans="36:62" ht="15" customHeight="1">
      <c r="AJ48" s="4"/>
      <c r="AK48" s="17" t="s">
        <v>422</v>
      </c>
      <c r="AL48" s="17" t="s">
        <v>423</v>
      </c>
      <c r="AM48" s="4"/>
      <c r="AN48" s="4"/>
      <c r="AO48" s="4"/>
      <c r="AP48" s="4"/>
      <c r="AQ48" s="4"/>
      <c r="AR48" s="4"/>
      <c r="AS48" s="4"/>
      <c r="AT48" s="4"/>
      <c r="AU48" s="17" t="s">
        <v>420</v>
      </c>
      <c r="AW48" s="4"/>
      <c r="AX48" s="4"/>
      <c r="AY48" s="4"/>
      <c r="AZ48" s="4"/>
      <c r="BA48" s="4"/>
      <c r="BB48" s="4"/>
      <c r="BC48" s="4"/>
      <c r="BD48" s="4"/>
      <c r="BE48" s="4"/>
      <c r="BF48" s="4"/>
      <c r="BG48" s="4"/>
      <c r="BH48" s="4"/>
      <c r="BI48" s="4"/>
      <c r="BJ48" s="4"/>
    </row>
    <row r="49" spans="36:62" ht="15" customHeight="1">
      <c r="AJ49" s="4"/>
      <c r="AK49" s="17" t="s">
        <v>424</v>
      </c>
      <c r="AL49" s="17" t="s">
        <v>425</v>
      </c>
      <c r="AM49" s="4"/>
      <c r="AN49" s="4"/>
      <c r="AO49" s="4"/>
      <c r="AP49" s="4"/>
      <c r="AQ49" s="4"/>
      <c r="AR49" s="4"/>
      <c r="AS49" s="4"/>
      <c r="AT49" s="4"/>
      <c r="AU49" s="17" t="s">
        <v>422</v>
      </c>
      <c r="AW49" s="4"/>
      <c r="AX49" s="4"/>
      <c r="AY49" s="4"/>
      <c r="AZ49" s="4"/>
      <c r="BA49" s="4"/>
      <c r="BB49" s="4"/>
      <c r="BC49" s="4"/>
      <c r="BD49" s="4"/>
      <c r="BE49" s="4"/>
      <c r="BF49" s="4"/>
      <c r="BG49" s="4"/>
      <c r="BH49" s="4"/>
      <c r="BI49" s="4"/>
      <c r="BJ49" s="4"/>
    </row>
    <row r="50" spans="36:62" ht="15" customHeight="1">
      <c r="AJ50" s="4"/>
      <c r="AK50" s="4"/>
      <c r="AL50" s="4"/>
      <c r="AM50" s="4"/>
      <c r="AN50" s="4"/>
      <c r="AO50" s="4"/>
      <c r="AP50" s="4"/>
      <c r="AQ50" s="4"/>
      <c r="AR50" s="4"/>
      <c r="AS50" s="4"/>
      <c r="AT50" s="4"/>
      <c r="AU50" s="17" t="s">
        <v>424</v>
      </c>
      <c r="AW50" s="4"/>
      <c r="AX50" s="4"/>
      <c r="AY50" s="4"/>
      <c r="AZ50" s="4"/>
      <c r="BA50" s="4"/>
      <c r="BB50" s="4"/>
      <c r="BC50" s="4"/>
      <c r="BD50" s="4"/>
      <c r="BF50" s="4"/>
      <c r="BG50" s="4"/>
      <c r="BH50" s="4"/>
      <c r="BI50" s="4"/>
      <c r="BJ50" s="4"/>
    </row>
    <row r="51" spans="36:62" ht="15" customHeight="1">
      <c r="AJ51" s="4"/>
      <c r="AK51" s="4"/>
      <c r="AL51" s="4"/>
      <c r="AM51" s="4"/>
      <c r="AN51" s="4"/>
      <c r="AO51" s="4"/>
      <c r="AP51" s="4"/>
      <c r="AQ51" s="4"/>
      <c r="AR51" s="4"/>
      <c r="AS51" s="4"/>
      <c r="AT51" s="4"/>
      <c r="AW51" s="4"/>
      <c r="AX51" s="4"/>
      <c r="AY51" s="4"/>
      <c r="AZ51" s="4"/>
      <c r="BA51" s="4"/>
      <c r="BB51" s="4"/>
      <c r="BC51" s="4"/>
      <c r="BD51" s="4"/>
      <c r="BE51" s="4"/>
      <c r="BF51" s="4"/>
      <c r="BG51" s="4"/>
      <c r="BH51" s="4"/>
      <c r="BI51" s="4"/>
      <c r="BJ51" s="4"/>
    </row>
    <row r="52" spans="36:62" ht="15" customHeight="1">
      <c r="AJ52" s="4"/>
      <c r="AK52" s="4"/>
      <c r="AL52" s="4"/>
      <c r="AM52" s="4"/>
      <c r="AN52" s="4"/>
      <c r="AO52" s="4"/>
      <c r="AP52" s="4"/>
      <c r="AQ52" s="4"/>
      <c r="AR52" s="4"/>
      <c r="AS52" s="4"/>
      <c r="AT52" s="4"/>
      <c r="AW52" s="4"/>
      <c r="AX52" s="4"/>
      <c r="AY52" s="4"/>
      <c r="AZ52" s="4"/>
      <c r="BA52" s="4"/>
      <c r="BB52" s="4"/>
      <c r="BC52" s="4"/>
      <c r="BD52" s="4"/>
      <c r="BE52" s="4"/>
      <c r="BF52" s="4"/>
      <c r="BG52" s="4"/>
      <c r="BH52" s="4"/>
      <c r="BI52" s="4"/>
      <c r="BJ52" s="4"/>
    </row>
    <row r="53" spans="36:62" ht="15" customHeight="1">
      <c r="AJ53" s="4"/>
      <c r="AK53" s="4"/>
      <c r="AL53" s="4"/>
      <c r="AM53" s="4"/>
      <c r="AN53" s="4"/>
      <c r="AO53" s="4"/>
      <c r="AP53" s="4"/>
      <c r="AQ53" s="4"/>
      <c r="AR53" s="4"/>
      <c r="AS53" s="4"/>
      <c r="AT53" s="4"/>
      <c r="AW53" s="4"/>
      <c r="AX53" s="4"/>
      <c r="AY53" s="4"/>
      <c r="AZ53" s="4"/>
      <c r="BA53" s="4"/>
      <c r="BB53" s="4"/>
      <c r="BC53" s="4"/>
      <c r="BD53" s="4"/>
      <c r="BE53" s="4"/>
      <c r="BF53" s="4"/>
      <c r="BG53" s="4"/>
      <c r="BH53" s="4"/>
      <c r="BI53" s="4"/>
      <c r="BJ53" s="4"/>
    </row>
    <row r="54" spans="36:62" ht="15" customHeight="1">
      <c r="AJ54" s="4"/>
      <c r="AK54" s="4"/>
      <c r="AL54" s="4"/>
      <c r="AM54" s="4"/>
      <c r="AN54" s="4"/>
      <c r="AO54" s="4"/>
      <c r="AP54" s="4"/>
      <c r="AQ54" s="4"/>
      <c r="AR54" s="4"/>
      <c r="AS54" s="4"/>
      <c r="AT54" s="4"/>
      <c r="AW54" s="4"/>
      <c r="AX54" s="4"/>
      <c r="AY54" s="4"/>
      <c r="AZ54" s="4"/>
      <c r="BA54" s="4"/>
      <c r="BB54" s="4"/>
      <c r="BC54" s="4"/>
      <c r="BD54" s="4"/>
      <c r="BE54" s="4"/>
      <c r="BF54" s="4"/>
      <c r="BG54" s="4"/>
      <c r="BH54" s="4"/>
      <c r="BI54" s="4"/>
      <c r="BJ54" s="4"/>
    </row>
    <row r="55" spans="36:62" ht="15" customHeight="1">
      <c r="AJ55" s="4"/>
      <c r="AK55" s="4"/>
      <c r="AL55" s="4"/>
      <c r="AM55" s="4"/>
      <c r="AN55" s="4"/>
      <c r="AO55" s="4"/>
      <c r="AP55" s="4"/>
      <c r="AQ55" s="4"/>
      <c r="AR55" s="4"/>
      <c r="AS55" s="4"/>
      <c r="AT55" s="4"/>
      <c r="AW55" s="4"/>
      <c r="AX55" s="4"/>
      <c r="AY55" s="4"/>
      <c r="AZ55" s="4"/>
      <c r="BA55" s="4"/>
      <c r="BB55" s="4"/>
      <c r="BC55" s="4"/>
      <c r="BD55" s="4"/>
      <c r="BE55" s="4"/>
      <c r="BF55" s="4"/>
      <c r="BG55" s="4"/>
      <c r="BH55" s="4"/>
      <c r="BI55" s="4"/>
      <c r="BJ55" s="4"/>
    </row>
    <row r="56" spans="36:62" ht="15" customHeight="1">
      <c r="AJ56" s="4"/>
      <c r="AK56" s="4"/>
      <c r="AL56" s="4"/>
      <c r="AM56" s="4"/>
      <c r="AN56" s="4"/>
      <c r="AO56" s="4"/>
      <c r="AP56" s="4"/>
      <c r="AQ56" s="4"/>
      <c r="AR56" s="4"/>
      <c r="AS56" s="4"/>
      <c r="AT56" s="4"/>
      <c r="AW56" s="4"/>
      <c r="AX56" s="4"/>
      <c r="AY56" s="4"/>
      <c r="AZ56" s="4"/>
      <c r="BA56" s="4"/>
      <c r="BB56" s="4"/>
      <c r="BC56" s="4"/>
      <c r="BD56" s="4"/>
      <c r="BE56" s="4"/>
      <c r="BF56" s="4"/>
      <c r="BG56" s="4"/>
      <c r="BH56" s="4"/>
      <c r="BI56" s="4"/>
      <c r="BJ56" s="4"/>
    </row>
    <row r="57" spans="36:62" ht="15" customHeight="1">
      <c r="AJ57" s="4"/>
      <c r="AK57" s="4"/>
      <c r="AL57" s="4"/>
      <c r="AM57" s="4"/>
      <c r="AN57" s="4"/>
      <c r="AO57" s="4"/>
      <c r="AP57" s="4"/>
      <c r="AQ57" s="4"/>
      <c r="AR57" s="4"/>
      <c r="AS57" s="4"/>
      <c r="AT57" s="4"/>
      <c r="AW57" s="4"/>
      <c r="AX57" s="4"/>
      <c r="AY57" s="4"/>
      <c r="AZ57" s="4"/>
      <c r="BA57" s="4"/>
      <c r="BB57" s="4"/>
      <c r="BC57" s="4"/>
      <c r="BD57" s="4"/>
      <c r="BE57" s="4"/>
      <c r="BF57" s="4"/>
      <c r="BG57" s="4"/>
      <c r="BH57" s="4"/>
      <c r="BI57" s="4"/>
      <c r="BJ57" s="4"/>
    </row>
    <row r="58" spans="36:62" ht="15" customHeight="1">
      <c r="AJ58" s="4"/>
      <c r="AK58" s="4"/>
      <c r="AL58" s="4"/>
      <c r="AM58" s="4"/>
      <c r="AN58" s="4"/>
      <c r="AO58" s="4"/>
      <c r="AP58" s="4"/>
      <c r="AQ58" s="4"/>
      <c r="AR58" s="4"/>
      <c r="AS58" s="4"/>
      <c r="AT58" s="4"/>
      <c r="AW58" s="4"/>
      <c r="AX58" s="4"/>
      <c r="AY58" s="4"/>
      <c r="AZ58" s="4"/>
      <c r="BA58" s="4"/>
      <c r="BB58" s="4"/>
      <c r="BC58" s="4"/>
      <c r="BD58" s="4"/>
      <c r="BE58" s="4"/>
      <c r="BF58" s="4"/>
      <c r="BG58" s="4"/>
      <c r="BH58" s="4"/>
      <c r="BI58" s="4"/>
      <c r="BJ58" s="4"/>
    </row>
    <row r="59" spans="36:62" ht="15" customHeight="1">
      <c r="AJ59" s="4"/>
      <c r="AK59" s="4"/>
      <c r="AL59" s="4"/>
      <c r="AM59" s="4"/>
      <c r="AN59" s="4"/>
      <c r="AO59" s="4"/>
      <c r="AP59" s="4"/>
      <c r="AQ59" s="4"/>
      <c r="AR59" s="4"/>
      <c r="AS59" s="4"/>
      <c r="AT59" s="4"/>
      <c r="AW59" s="4"/>
      <c r="AX59" s="4"/>
      <c r="AY59" s="4"/>
      <c r="AZ59" s="4"/>
      <c r="BA59" s="4"/>
      <c r="BB59" s="4"/>
      <c r="BC59" s="4"/>
      <c r="BD59" s="4"/>
      <c r="BE59" s="4"/>
      <c r="BF59" s="4"/>
      <c r="BG59" s="4"/>
      <c r="BH59" s="4"/>
      <c r="BI59" s="4"/>
      <c r="BJ59" s="4"/>
    </row>
    <row r="60" spans="36:62" ht="15" customHeight="1">
      <c r="AJ60" s="4"/>
      <c r="AK60" s="4"/>
      <c r="AL60" s="4"/>
      <c r="AM60" s="4"/>
      <c r="AN60" s="4"/>
      <c r="AO60" s="4"/>
      <c r="AP60" s="4"/>
      <c r="AQ60" s="4"/>
      <c r="AR60" s="4"/>
      <c r="AS60" s="4"/>
      <c r="AT60" s="4"/>
      <c r="AW60" s="4"/>
      <c r="AX60" s="4"/>
      <c r="AY60" s="4"/>
      <c r="AZ60" s="4"/>
      <c r="BA60" s="4"/>
      <c r="BB60" s="4"/>
      <c r="BC60" s="4"/>
      <c r="BD60" s="4"/>
      <c r="BE60" s="4"/>
      <c r="BF60" s="4"/>
      <c r="BG60" s="4"/>
      <c r="BH60" s="4"/>
      <c r="BI60" s="4"/>
      <c r="BJ60" s="4"/>
    </row>
    <row r="61" spans="36:62" ht="15" customHeight="1">
      <c r="AJ61" s="4"/>
      <c r="AK61" s="4"/>
      <c r="AL61" s="4"/>
      <c r="AM61" s="4"/>
      <c r="AN61" s="4"/>
      <c r="AO61" s="4"/>
      <c r="AP61" s="4"/>
      <c r="AQ61" s="4"/>
      <c r="AR61" s="4"/>
      <c r="AS61" s="4"/>
      <c r="AT61" s="4"/>
      <c r="AW61" s="4"/>
      <c r="AX61" s="4"/>
      <c r="AY61" s="4"/>
      <c r="AZ61" s="4"/>
      <c r="BA61" s="4"/>
      <c r="BB61" s="4"/>
      <c r="BC61" s="4"/>
      <c r="BD61" s="4"/>
      <c r="BE61" s="4"/>
      <c r="BF61" s="4"/>
      <c r="BG61" s="4"/>
      <c r="BH61" s="4"/>
      <c r="BI61" s="4"/>
      <c r="BJ61" s="4"/>
    </row>
    <row r="62" spans="36:62" ht="15" customHeight="1">
      <c r="AJ62" s="4"/>
      <c r="AK62" s="4"/>
      <c r="AL62" s="4"/>
      <c r="AM62" s="4"/>
      <c r="AN62" s="4"/>
      <c r="AO62" s="4"/>
      <c r="AP62" s="4"/>
      <c r="AQ62" s="4"/>
      <c r="AR62" s="4"/>
      <c r="AS62" s="4"/>
      <c r="AT62" s="4"/>
      <c r="AW62" s="4"/>
      <c r="AX62" s="4"/>
      <c r="AY62" s="4"/>
      <c r="AZ62" s="4"/>
      <c r="BA62" s="4"/>
      <c r="BB62" s="4"/>
      <c r="BC62" s="4"/>
      <c r="BD62" s="4"/>
      <c r="BE62" s="4"/>
      <c r="BF62" s="4"/>
      <c r="BG62" s="4"/>
      <c r="BH62" s="4"/>
      <c r="BI62" s="4"/>
      <c r="BJ62" s="4"/>
    </row>
    <row r="63" spans="36:62" ht="15" customHeight="1">
      <c r="AJ63" s="4"/>
      <c r="AK63" s="4"/>
      <c r="AL63" s="4"/>
      <c r="AM63" s="4"/>
      <c r="AN63" s="4"/>
      <c r="AO63" s="4"/>
      <c r="AP63" s="4"/>
      <c r="AQ63" s="4"/>
      <c r="AR63" s="4"/>
      <c r="AS63" s="4"/>
      <c r="AT63" s="4"/>
      <c r="AW63" s="4"/>
      <c r="AX63" s="4"/>
      <c r="AY63" s="4"/>
      <c r="AZ63" s="4"/>
      <c r="BA63" s="4"/>
      <c r="BB63" s="4"/>
      <c r="BC63" s="4"/>
      <c r="BD63" s="4"/>
      <c r="BE63" s="4"/>
      <c r="BF63" s="4"/>
      <c r="BG63" s="4"/>
      <c r="BH63" s="4"/>
      <c r="BI63" s="4"/>
      <c r="BJ63" s="4"/>
    </row>
    <row r="64" spans="36:62" ht="15" customHeight="1">
      <c r="AJ64" s="4"/>
      <c r="AK64" s="4"/>
      <c r="AL64" s="4"/>
      <c r="AM64" s="4"/>
      <c r="AN64" s="4"/>
      <c r="AO64" s="4"/>
      <c r="AP64" s="4"/>
      <c r="AQ64" s="4"/>
      <c r="AR64" s="4"/>
      <c r="AS64" s="4"/>
      <c r="AT64" s="4"/>
      <c r="AW64" s="4"/>
      <c r="AX64" s="4"/>
      <c r="AY64" s="4"/>
      <c r="AZ64" s="4"/>
      <c r="BA64" s="4"/>
      <c r="BB64" s="4"/>
      <c r="BC64" s="4"/>
      <c r="BD64" s="4"/>
      <c r="BE64" s="4"/>
      <c r="BF64" s="4"/>
      <c r="BG64" s="4"/>
      <c r="BH64" s="4"/>
      <c r="BI64" s="4"/>
      <c r="BJ64" s="4"/>
    </row>
    <row r="65" spans="36:62" ht="15" customHeight="1">
      <c r="AJ65" s="4"/>
      <c r="AK65" s="4"/>
      <c r="AL65" s="4"/>
      <c r="AM65" s="4"/>
      <c r="AN65" s="4"/>
      <c r="AO65" s="4"/>
      <c r="AP65" s="4"/>
      <c r="AQ65" s="4"/>
      <c r="AR65" s="4"/>
      <c r="AS65" s="4"/>
      <c r="AT65" s="4"/>
      <c r="AW65" s="4"/>
      <c r="AX65" s="4"/>
      <c r="AY65" s="4"/>
      <c r="AZ65" s="4"/>
      <c r="BA65" s="4"/>
      <c r="BB65" s="4"/>
      <c r="BC65" s="4"/>
      <c r="BD65" s="4"/>
      <c r="BE65" s="4"/>
      <c r="BF65" s="4"/>
      <c r="BG65" s="4"/>
      <c r="BH65" s="4"/>
      <c r="BI65" s="4"/>
      <c r="BJ65" s="4"/>
    </row>
    <row r="66" spans="36:62" ht="15" customHeight="1">
      <c r="AJ66" s="4"/>
      <c r="AK66" s="4"/>
      <c r="AL66" s="4"/>
      <c r="AM66" s="4"/>
      <c r="AN66" s="4"/>
      <c r="AO66" s="4"/>
      <c r="AP66" s="4"/>
      <c r="AQ66" s="4"/>
      <c r="AR66" s="4"/>
      <c r="AS66" s="4"/>
      <c r="AT66" s="4"/>
      <c r="AW66" s="4"/>
      <c r="AX66" s="4"/>
      <c r="AY66" s="4"/>
      <c r="AZ66" s="4"/>
      <c r="BA66" s="4"/>
      <c r="BB66" s="4"/>
      <c r="BC66" s="4"/>
      <c r="BD66" s="4"/>
      <c r="BE66" s="4"/>
      <c r="BF66" s="4"/>
      <c r="BG66" s="4"/>
      <c r="BH66" s="4"/>
      <c r="BI66" s="4"/>
      <c r="BJ66" s="4"/>
    </row>
    <row r="67" spans="36:62" ht="15" customHeight="1">
      <c r="AJ67" s="4"/>
      <c r="AK67" s="4"/>
      <c r="AL67" s="4"/>
      <c r="AM67" s="4"/>
      <c r="AN67" s="4"/>
      <c r="AO67" s="4"/>
      <c r="AP67" s="4"/>
      <c r="AQ67" s="4"/>
      <c r="AR67" s="4"/>
      <c r="AS67" s="4"/>
      <c r="AT67" s="4"/>
      <c r="AW67" s="4"/>
      <c r="AX67" s="4"/>
      <c r="AY67" s="4"/>
      <c r="AZ67" s="4"/>
      <c r="BA67" s="4"/>
      <c r="BB67" s="4"/>
      <c r="BC67" s="4"/>
      <c r="BD67" s="4"/>
      <c r="BE67" s="4"/>
      <c r="BF67" s="4"/>
      <c r="BG67" s="4"/>
      <c r="BH67" s="4"/>
      <c r="BI67" s="4"/>
      <c r="BJ67" s="4"/>
    </row>
    <row r="68" spans="36:62" ht="15" customHeight="1">
      <c r="AJ68" s="4"/>
      <c r="AM68" s="4"/>
      <c r="AN68" s="4"/>
      <c r="AO68" s="4"/>
      <c r="AP68" s="4"/>
      <c r="AQ68" s="4"/>
      <c r="AR68" s="4"/>
      <c r="AS68" s="4"/>
      <c r="AT68" s="4"/>
      <c r="AW68" s="4"/>
      <c r="AX68" s="4"/>
      <c r="AY68" s="4"/>
      <c r="AZ68" s="4"/>
      <c r="BA68" s="4"/>
      <c r="BB68" s="4"/>
      <c r="BC68" s="4"/>
      <c r="BD68" s="4"/>
      <c r="BE68" s="4"/>
      <c r="BF68" s="4"/>
      <c r="BG68" s="4"/>
      <c r="BH68" s="4"/>
      <c r="BI68" s="4"/>
      <c r="BJ68" s="4"/>
    </row>
    <row r="69" spans="36:62" ht="15" customHeight="1">
      <c r="AJ69" s="4"/>
      <c r="AM69" s="4"/>
      <c r="AN69" s="4"/>
      <c r="AO69" s="4"/>
      <c r="AP69" s="4"/>
      <c r="AQ69" s="4"/>
      <c r="AR69" s="4"/>
      <c r="AS69" s="4"/>
      <c r="AT69" s="4"/>
      <c r="AW69" s="4"/>
      <c r="AX69" s="4"/>
      <c r="AY69" s="4"/>
      <c r="AZ69" s="4"/>
      <c r="BA69" s="4"/>
      <c r="BB69" s="4"/>
      <c r="BC69" s="4"/>
      <c r="BD69" s="4"/>
      <c r="BE69" s="4"/>
      <c r="BF69" s="4"/>
      <c r="BG69" s="4"/>
      <c r="BH69" s="4"/>
      <c r="BI69" s="4"/>
      <c r="BJ69" s="4"/>
    </row>
    <row r="70" spans="36:62" ht="15" customHeight="1">
      <c r="AJ70" s="4"/>
      <c r="AM70" s="4"/>
      <c r="AN70" s="4"/>
      <c r="AO70" s="4"/>
      <c r="AP70" s="4"/>
      <c r="AQ70" s="4"/>
      <c r="AR70" s="4"/>
      <c r="AS70" s="4"/>
      <c r="AT70" s="4"/>
      <c r="AW70" s="4"/>
      <c r="AX70" s="4"/>
      <c r="AY70" s="4"/>
      <c r="AZ70" s="4"/>
      <c r="BA70" s="4"/>
      <c r="BB70" s="4"/>
      <c r="BC70" s="4"/>
      <c r="BD70" s="4"/>
      <c r="BE70" s="4"/>
      <c r="BF70" s="4"/>
      <c r="BG70" s="4"/>
      <c r="BH70" s="4"/>
      <c r="BI70" s="4"/>
      <c r="BJ70" s="4"/>
    </row>
    <row r="71" spans="36:62" ht="15" customHeight="1">
      <c r="AJ71" s="4"/>
      <c r="AM71" s="4"/>
      <c r="AN71" s="4"/>
      <c r="AO71" s="4"/>
      <c r="AP71" s="4"/>
      <c r="AQ71" s="4"/>
      <c r="AR71" s="4"/>
      <c r="AS71" s="4"/>
      <c r="AT71" s="4"/>
      <c r="AW71" s="4"/>
      <c r="AX71" s="4"/>
      <c r="AY71" s="4"/>
      <c r="AZ71" s="4"/>
      <c r="BA71" s="4"/>
      <c r="BB71" s="4"/>
      <c r="BC71" s="4"/>
      <c r="BD71" s="4"/>
      <c r="BE71" s="4"/>
      <c r="BF71" s="4"/>
      <c r="BG71" s="4"/>
      <c r="BH71" s="4"/>
      <c r="BI71" s="4"/>
      <c r="BJ71" s="4"/>
    </row>
    <row r="72" spans="36:62" ht="15" customHeight="1">
      <c r="AJ72" s="4"/>
      <c r="AM72" s="4"/>
      <c r="AN72" s="4"/>
      <c r="AO72" s="4"/>
      <c r="AP72" s="4"/>
      <c r="AQ72" s="4"/>
      <c r="AR72" s="4"/>
      <c r="AS72" s="4"/>
      <c r="AT72" s="4"/>
      <c r="AW72" s="4"/>
      <c r="AX72" s="4"/>
      <c r="AY72" s="4"/>
      <c r="AZ72" s="4"/>
      <c r="BA72" s="4"/>
      <c r="BB72" s="4"/>
      <c r="BC72" s="4"/>
      <c r="BD72" s="4"/>
      <c r="BE72" s="4"/>
      <c r="BF72" s="4"/>
      <c r="BG72" s="4"/>
      <c r="BH72" s="4"/>
      <c r="BI72" s="4"/>
      <c r="BJ72" s="4"/>
    </row>
    <row r="73" spans="36:62" ht="15" customHeight="1">
      <c r="AJ73" s="4"/>
      <c r="AM73" s="4"/>
      <c r="AN73" s="4"/>
      <c r="AO73" s="4"/>
      <c r="AP73" s="4"/>
      <c r="AQ73" s="4"/>
      <c r="AR73" s="4"/>
      <c r="AS73" s="4"/>
      <c r="AT73" s="4"/>
      <c r="AW73" s="4"/>
      <c r="AX73" s="4"/>
      <c r="AY73" s="4"/>
      <c r="AZ73" s="4"/>
      <c r="BA73" s="4"/>
      <c r="BB73" s="4"/>
      <c r="BC73" s="4"/>
      <c r="BD73" s="4"/>
      <c r="BE73" s="4"/>
      <c r="BF73" s="4"/>
      <c r="BG73" s="4"/>
      <c r="BH73" s="4"/>
      <c r="BI73" s="4"/>
      <c r="BJ73" s="4"/>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68">
    <mergeCell ref="C4:E4"/>
    <mergeCell ref="F4:L4"/>
    <mergeCell ref="C1:S1"/>
    <mergeCell ref="C2:E2"/>
    <mergeCell ref="F2:L2"/>
    <mergeCell ref="C3:E3"/>
    <mergeCell ref="F3:L3"/>
    <mergeCell ref="C5:E5"/>
    <mergeCell ref="F5:L5"/>
    <mergeCell ref="C6:E6"/>
    <mergeCell ref="F6:L6"/>
    <mergeCell ref="C7:E7"/>
    <mergeCell ref="F7:L9"/>
    <mergeCell ref="A11:B11"/>
    <mergeCell ref="C11:G11"/>
    <mergeCell ref="J11:K11"/>
    <mergeCell ref="L11:P11"/>
    <mergeCell ref="A12:B13"/>
    <mergeCell ref="C12:G13"/>
    <mergeCell ref="J12:K13"/>
    <mergeCell ref="L12:P13"/>
    <mergeCell ref="A14:B14"/>
    <mergeCell ref="C14:G14"/>
    <mergeCell ref="J14:K14"/>
    <mergeCell ref="L14:P14"/>
    <mergeCell ref="A15:B18"/>
    <mergeCell ref="C15:G16"/>
    <mergeCell ref="J15:K18"/>
    <mergeCell ref="L15:P16"/>
    <mergeCell ref="C17:D17"/>
    <mergeCell ref="F17:G17"/>
    <mergeCell ref="L17:M17"/>
    <mergeCell ref="O17:P17"/>
    <mergeCell ref="C18:D18"/>
    <mergeCell ref="F18:G18"/>
    <mergeCell ref="L18:M18"/>
    <mergeCell ref="O18:P18"/>
    <mergeCell ref="A19:B19"/>
    <mergeCell ref="C19:G19"/>
    <mergeCell ref="J19:K19"/>
    <mergeCell ref="L19:P19"/>
    <mergeCell ref="A21:C21"/>
    <mergeCell ref="D21:H21"/>
    <mergeCell ref="K22:K23"/>
    <mergeCell ref="L22:L23"/>
    <mergeCell ref="M22:M23"/>
    <mergeCell ref="A22:B23"/>
    <mergeCell ref="C22:C23"/>
    <mergeCell ref="D22:D23"/>
    <mergeCell ref="E22:E23"/>
    <mergeCell ref="F22:F23"/>
    <mergeCell ref="G22:G23"/>
    <mergeCell ref="A29:B29"/>
    <mergeCell ref="T22:T23"/>
    <mergeCell ref="A24:B24"/>
    <mergeCell ref="A25:B25"/>
    <mergeCell ref="A26:B26"/>
    <mergeCell ref="A27:B27"/>
    <mergeCell ref="A28:B28"/>
    <mergeCell ref="N22:N23"/>
    <mergeCell ref="O22:O23"/>
    <mergeCell ref="P22:P23"/>
    <mergeCell ref="Q22:Q23"/>
    <mergeCell ref="R22:R23"/>
    <mergeCell ref="S22:S23"/>
    <mergeCell ref="H22:H23"/>
    <mergeCell ref="I22:I23"/>
    <mergeCell ref="J22:J23"/>
  </mergeCells>
  <conditionalFormatting sqref="M33 I33:K33 X36:AA36 C31:T31 C24:D28">
    <cfRule type="cellIs" priority="121" dxfId="62" operator="equal">
      <formula>0</formula>
    </cfRule>
  </conditionalFormatting>
  <conditionalFormatting sqref="K33">
    <cfRule type="expression" priority="122" dxfId="61">
      <formula>#REF!="1/8"</formula>
    </cfRule>
  </conditionalFormatting>
  <conditionalFormatting sqref="X36:AA36 C31:T31">
    <cfRule type="expression" priority="120" dxfId="61">
      <formula>#REF!="1/8"</formula>
    </cfRule>
  </conditionalFormatting>
  <conditionalFormatting sqref="E24:T28">
    <cfRule type="cellIs" priority="119" dxfId="62" operator="equal">
      <formula>0</formula>
    </cfRule>
  </conditionalFormatting>
  <conditionalFormatting sqref="L12:P19">
    <cfRule type="cellIs" priority="74" dxfId="59" operator="equal">
      <formula>0</formula>
    </cfRule>
  </conditionalFormatting>
  <conditionalFormatting sqref="C26:T26">
    <cfRule type="expression" priority="1" dxfId="6">
      <formula>$F$4=$AK$19</formula>
    </cfRule>
    <cfRule type="expression" priority="2" dxfId="6">
      <formula>$F$4=$AK$18</formula>
    </cfRule>
    <cfRule type="expression" priority="3" dxfId="6">
      <formula>$F$4=$AK$17</formula>
    </cfRule>
    <cfRule type="expression" priority="4" dxfId="6">
      <formula>$F$4=$AK$16</formula>
    </cfRule>
    <cfRule type="expression" priority="5" dxfId="6">
      <formula>$F$4=$AK$15</formula>
    </cfRule>
    <cfRule type="expression" priority="6" dxfId="6">
      <formula>$F$4=$AK$14</formula>
    </cfRule>
    <cfRule type="expression" priority="7" dxfId="6">
      <formula>$F$4=$AK$13</formula>
    </cfRule>
    <cfRule type="expression" priority="8" dxfId="6">
      <formula>$F$4=$AK$12</formula>
    </cfRule>
    <cfRule type="expression" priority="9" dxfId="6">
      <formula>$F$4=$AK$11</formula>
    </cfRule>
    <cfRule type="containsText" priority="11" dxfId="6" operator="containsText" text="AL">
      <formula>NOT(ISERROR(SEARCH("AL",C26)))</formula>
    </cfRule>
    <cfRule type="expression" priority="12" dxfId="6">
      <formula>$F$4=$AU$11</formula>
    </cfRule>
    <cfRule type="expression" priority="13" dxfId="6">
      <formula>$F$4=$AU$10</formula>
    </cfRule>
    <cfRule type="expression" priority="14" dxfId="6">
      <formula>$F$4=$AK$8</formula>
    </cfRule>
    <cfRule type="expression" priority="15" dxfId="6">
      <formula>$F$4=$AK$7</formula>
    </cfRule>
    <cfRule type="expression" priority="16" dxfId="6">
      <formula>$F$4=$AK$6</formula>
    </cfRule>
    <cfRule type="expression" priority="17" dxfId="6">
      <formula>$F$4=$AK$5</formula>
    </cfRule>
    <cfRule type="expression" priority="420" dxfId="65">
      <formula>$F$4=$AK$23</formula>
    </cfRule>
  </conditionalFormatting>
  <conditionalFormatting sqref="C26:T26">
    <cfRule type="expression" priority="421" dxfId="6">
      <formula>$F$4=$AK$32</formula>
    </cfRule>
    <cfRule type="expression" priority="422" dxfId="6">
      <formula>$F$4=$AK$30</formula>
    </cfRule>
    <cfRule type="expression" priority="423" dxfId="6">
      <formula>$F$4=$AK$28</formula>
    </cfRule>
    <cfRule type="expression" priority="424" dxfId="6">
      <formula>$F$4=$AK$23</formula>
    </cfRule>
    <cfRule type="expression" priority="425" dxfId="6">
      <formula>$F$4=$AK$25</formula>
    </cfRule>
    <cfRule type="expression" priority="426" dxfId="6">
      <formula>$F$4=$AK$22</formula>
    </cfRule>
    <cfRule type="expression" priority="427" dxfId="6">
      <formula>$F$4=$AK$27</formula>
    </cfRule>
    <cfRule type="expression" priority="428" dxfId="72">
      <formula>$F$4=$AK$20</formula>
    </cfRule>
  </conditionalFormatting>
  <conditionalFormatting sqref="C27:T27">
    <cfRule type="expression" priority="429" dxfId="6">
      <formula>$F$4=$AK$31</formula>
    </cfRule>
    <cfRule type="expression" priority="430">
      <formula>$F$4=$AK$31</formula>
    </cfRule>
    <cfRule type="expression" priority="431" dxfId="6">
      <formula>$F$4=$AK$29</formula>
    </cfRule>
    <cfRule type="expression" priority="432" dxfId="6">
      <formula>$F$4=$AK$26</formula>
    </cfRule>
    <cfRule type="expression" priority="433" dxfId="6">
      <formula>$F$4=$AK$24</formula>
    </cfRule>
    <cfRule type="expression" priority="434" dxfId="72">
      <formula>$F$4=$AK$21</formula>
    </cfRule>
  </conditionalFormatting>
  <conditionalFormatting sqref="C27:T28">
    <cfRule type="expression" priority="435" dxfId="71">
      <formula>$F$4=$AK$23</formula>
    </cfRule>
    <cfRule type="expression" priority="436">
      <formula>$AK$23</formula>
    </cfRule>
  </conditionalFormatting>
  <conditionalFormatting sqref="A24:B29">
    <cfRule type="expression" priority="437" dxfId="70">
      <formula>$F$4=$AK$24</formula>
    </cfRule>
  </conditionalFormatting>
  <conditionalFormatting sqref="C28:T28">
    <cfRule type="expression" priority="438" dxfId="65">
      <formula>$F$4=$AK$26</formula>
    </cfRule>
  </conditionalFormatting>
  <conditionalFormatting sqref="A27:T29">
    <cfRule type="expression" priority="439" dxfId="67">
      <formula>$F$4=$AK$23</formula>
    </cfRule>
    <cfRule type="expression" priority="440" dxfId="67">
      <formula>$F$4=$AK$28</formula>
    </cfRule>
    <cfRule type="expression" priority="441">
      <formula>$F$4=$AK$28</formula>
    </cfRule>
  </conditionalFormatting>
  <conditionalFormatting sqref="A26:T26">
    <cfRule type="expression" priority="442" dxfId="65">
      <formula>$F$4=$AK$23</formula>
    </cfRule>
    <cfRule type="expression" priority="443" dxfId="65">
      <formula>$F$4=$AK$28</formula>
    </cfRule>
  </conditionalFormatting>
  <dataValidations count="1">
    <dataValidation type="list" allowBlank="1" showInputMessage="1" showErrorMessage="1" sqref="F4:L4">
      <formula1>$AK$4:$AK$49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ignoredErrors>
    <ignoredError sqref="C31:T31"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5BF9-575A-4CA3-AC39-50795969F9E1}">
  <sheetPr>
    <tabColor theme="0" tint="-0.3499799966812134"/>
  </sheetPr>
  <dimension ref="A1:AQ218"/>
  <sheetViews>
    <sheetView showGridLines="0" zoomScaleSheetLayoutView="40" zoomScalePageLayoutView="40" workbookViewId="0" topLeftCell="A1">
      <selection activeCell="A4" sqref="A4"/>
    </sheetView>
  </sheetViews>
  <sheetFormatPr defaultColWidth="8.8515625" defaultRowHeight="15"/>
  <cols>
    <col min="1" max="1" width="8.8515625" style="1" customWidth="1"/>
    <col min="2" max="10" width="8.8515625" style="182" customWidth="1"/>
    <col min="11" max="11" width="8.8515625" style="2" customWidth="1"/>
    <col min="12" max="15" width="8.8515625" style="182" customWidth="1"/>
    <col min="16" max="16" width="10.57421875" style="182" customWidth="1"/>
    <col min="17" max="17" width="17.421875" style="182" customWidth="1"/>
    <col min="18" max="37" width="8.8515625" style="182" customWidth="1"/>
    <col min="38" max="38" width="48.8515625" style="182" bestFit="1" customWidth="1"/>
    <col min="39" max="39" width="16.421875" style="182" bestFit="1" customWidth="1"/>
    <col min="40" max="16384" width="8.8515625" style="182" customWidth="1"/>
  </cols>
  <sheetData>
    <row r="1" spans="3:18" ht="21.75" thickBot="1">
      <c r="C1" s="703" t="s">
        <v>436</v>
      </c>
      <c r="D1" s="703"/>
      <c r="E1" s="703"/>
      <c r="F1" s="703"/>
      <c r="G1" s="703"/>
      <c r="H1" s="703"/>
      <c r="I1" s="703"/>
      <c r="J1" s="703"/>
      <c r="K1" s="703"/>
      <c r="L1" s="703"/>
      <c r="M1" s="703"/>
      <c r="N1" s="703"/>
      <c r="O1" s="703"/>
      <c r="P1" s="703"/>
      <c r="Q1" s="703"/>
      <c r="R1" s="703"/>
    </row>
    <row r="2" spans="2:18" ht="15" customHeight="1">
      <c r="B2" s="4"/>
      <c r="C2" s="389" t="s">
        <v>13</v>
      </c>
      <c r="D2" s="390"/>
      <c r="E2" s="581"/>
      <c r="F2" s="588"/>
      <c r="G2" s="589"/>
      <c r="H2" s="589"/>
      <c r="I2" s="589"/>
      <c r="J2" s="589"/>
      <c r="K2" s="589"/>
      <c r="L2" s="590"/>
      <c r="M2" s="15"/>
      <c r="N2" s="15"/>
      <c r="O2" s="15"/>
      <c r="P2" s="4"/>
      <c r="Q2" s="4"/>
      <c r="R2" s="4"/>
    </row>
    <row r="3" spans="2:18" ht="15" customHeight="1">
      <c r="B3" s="4"/>
      <c r="C3" s="480" t="s">
        <v>28</v>
      </c>
      <c r="D3" s="440"/>
      <c r="E3" s="436"/>
      <c r="F3" s="591"/>
      <c r="G3" s="592"/>
      <c r="H3" s="592"/>
      <c r="I3" s="592"/>
      <c r="J3" s="592"/>
      <c r="K3" s="592"/>
      <c r="L3" s="593"/>
      <c r="M3" s="15"/>
      <c r="N3" s="15"/>
      <c r="O3" s="15"/>
      <c r="P3" s="4"/>
      <c r="Q3" s="4"/>
      <c r="R3" s="4"/>
    </row>
    <row r="4" spans="2:38" ht="15" customHeight="1">
      <c r="B4" s="4"/>
      <c r="C4" s="480" t="s">
        <v>14</v>
      </c>
      <c r="D4" s="440"/>
      <c r="E4" s="436"/>
      <c r="F4" s="594" t="s">
        <v>54</v>
      </c>
      <c r="G4" s="595"/>
      <c r="H4" s="595"/>
      <c r="I4" s="595"/>
      <c r="J4" s="595"/>
      <c r="K4" s="595"/>
      <c r="L4" s="596"/>
      <c r="M4" s="15"/>
      <c r="N4" s="15"/>
      <c r="O4" s="15"/>
      <c r="P4" s="4"/>
      <c r="Q4" s="4"/>
      <c r="R4" s="4"/>
      <c r="AJ4" s="6" t="s">
        <v>229</v>
      </c>
      <c r="AL4" s="6" t="s">
        <v>52</v>
      </c>
    </row>
    <row r="5" spans="2:39" ht="15" customHeight="1">
      <c r="B5" s="4"/>
      <c r="C5" s="480" t="s">
        <v>55</v>
      </c>
      <c r="D5" s="440"/>
      <c r="E5" s="436"/>
      <c r="F5" s="412" t="str">
        <f>VLOOKUP(F4,AL5:AM21,2,FALSE)</f>
        <v>_ _ _ _ _ _ _ _ _ _ _</v>
      </c>
      <c r="G5" s="413"/>
      <c r="H5" s="413"/>
      <c r="I5" s="413"/>
      <c r="J5" s="413"/>
      <c r="K5" s="413"/>
      <c r="L5" s="414"/>
      <c r="M5" s="15"/>
      <c r="N5" s="15"/>
      <c r="O5" s="15"/>
      <c r="P5" s="4"/>
      <c r="Q5" s="4"/>
      <c r="R5" s="4"/>
      <c r="AL5" s="152" t="s">
        <v>54</v>
      </c>
      <c r="AM5" s="152" t="s">
        <v>54</v>
      </c>
    </row>
    <row r="6" spans="2:39" ht="15" customHeight="1">
      <c r="B6" s="4"/>
      <c r="C6" s="480" t="s">
        <v>15</v>
      </c>
      <c r="D6" s="440"/>
      <c r="E6" s="436"/>
      <c r="F6" s="412" t="s">
        <v>54</v>
      </c>
      <c r="G6" s="413"/>
      <c r="H6" s="413"/>
      <c r="I6" s="413"/>
      <c r="J6" s="413"/>
      <c r="K6" s="413"/>
      <c r="L6" s="414"/>
      <c r="M6" s="15"/>
      <c r="N6" s="15"/>
      <c r="O6" s="15"/>
      <c r="P6" s="4"/>
      <c r="Q6" s="4"/>
      <c r="R6" s="4"/>
      <c r="AL6" s="283" t="s">
        <v>225</v>
      </c>
      <c r="AM6" s="281" t="s">
        <v>224</v>
      </c>
    </row>
    <row r="7" spans="2:39" ht="15" customHeight="1" thickBot="1">
      <c r="B7" s="4"/>
      <c r="C7" s="477" t="s">
        <v>128</v>
      </c>
      <c r="D7" s="478"/>
      <c r="E7" s="582"/>
      <c r="F7" s="591"/>
      <c r="G7" s="592"/>
      <c r="H7" s="592"/>
      <c r="I7" s="592"/>
      <c r="J7" s="592"/>
      <c r="K7" s="592"/>
      <c r="L7" s="593"/>
      <c r="M7" s="4"/>
      <c r="N7" s="4"/>
      <c r="O7" s="4"/>
      <c r="P7" s="4"/>
      <c r="Q7" s="4"/>
      <c r="R7" s="4"/>
      <c r="AL7" s="283" t="s">
        <v>159</v>
      </c>
      <c r="AM7" s="281" t="s">
        <v>223</v>
      </c>
    </row>
    <row r="8" spans="2:39" ht="15" customHeight="1">
      <c r="B8" s="4"/>
      <c r="C8" s="21"/>
      <c r="D8" s="3"/>
      <c r="E8" s="3"/>
      <c r="F8" s="591"/>
      <c r="G8" s="592"/>
      <c r="H8" s="592"/>
      <c r="I8" s="592"/>
      <c r="J8" s="592"/>
      <c r="K8" s="592"/>
      <c r="L8" s="593"/>
      <c r="AL8" s="283" t="s">
        <v>160</v>
      </c>
      <c r="AM8" s="281" t="s">
        <v>222</v>
      </c>
    </row>
    <row r="9" spans="3:39" ht="15" customHeight="1" thickBot="1">
      <c r="C9" s="3"/>
      <c r="D9" s="3"/>
      <c r="E9" s="3"/>
      <c r="F9" s="597"/>
      <c r="G9" s="598"/>
      <c r="H9" s="598"/>
      <c r="I9" s="598"/>
      <c r="J9" s="598"/>
      <c r="K9" s="598"/>
      <c r="L9" s="599"/>
      <c r="AL9" s="283" t="s">
        <v>161</v>
      </c>
      <c r="AM9" s="281" t="s">
        <v>221</v>
      </c>
    </row>
    <row r="10" spans="38:39" ht="15" customHeight="1" thickBot="1">
      <c r="AL10" s="283" t="s">
        <v>162</v>
      </c>
      <c r="AM10" s="281" t="s">
        <v>220</v>
      </c>
    </row>
    <row r="11" spans="1:39" ht="15" customHeight="1">
      <c r="A11" s="387" t="s">
        <v>17</v>
      </c>
      <c r="B11" s="388"/>
      <c r="C11" s="500"/>
      <c r="D11" s="501"/>
      <c r="E11" s="501"/>
      <c r="F11" s="501"/>
      <c r="G11" s="502"/>
      <c r="K11" s="261" t="s">
        <v>27</v>
      </c>
      <c r="L11" s="262"/>
      <c r="M11" s="500"/>
      <c r="N11" s="501"/>
      <c r="O11" s="501"/>
      <c r="P11" s="502"/>
      <c r="AL11" s="283" t="s">
        <v>163</v>
      </c>
      <c r="AM11" s="281" t="s">
        <v>219</v>
      </c>
    </row>
    <row r="12" spans="1:39" ht="15" customHeight="1">
      <c r="A12" s="362" t="s">
        <v>16</v>
      </c>
      <c r="B12" s="363"/>
      <c r="C12" s="393"/>
      <c r="D12" s="394"/>
      <c r="E12" s="394"/>
      <c r="F12" s="394"/>
      <c r="G12" s="395"/>
      <c r="K12" s="259" t="s">
        <v>26</v>
      </c>
      <c r="L12" s="260"/>
      <c r="M12" s="393">
        <f>C12</f>
        <v>0</v>
      </c>
      <c r="N12" s="394"/>
      <c r="O12" s="394"/>
      <c r="P12" s="395"/>
      <c r="AL12" s="283" t="s">
        <v>200</v>
      </c>
      <c r="AM12" s="281" t="s">
        <v>217</v>
      </c>
    </row>
    <row r="13" spans="1:39" ht="15" customHeight="1">
      <c r="A13" s="364"/>
      <c r="B13" s="365"/>
      <c r="C13" s="396"/>
      <c r="D13" s="397"/>
      <c r="E13" s="397"/>
      <c r="F13" s="397"/>
      <c r="G13" s="398"/>
      <c r="K13" s="255"/>
      <c r="L13" s="256"/>
      <c r="M13" s="396"/>
      <c r="N13" s="397"/>
      <c r="O13" s="397"/>
      <c r="P13" s="398"/>
      <c r="AL13" s="311" t="s">
        <v>451</v>
      </c>
      <c r="AM13" s="311" t="s">
        <v>457</v>
      </c>
    </row>
    <row r="14" spans="1:39" ht="15" customHeight="1">
      <c r="A14" s="366" t="s">
        <v>18</v>
      </c>
      <c r="B14" s="367"/>
      <c r="C14" s="420"/>
      <c r="D14" s="421"/>
      <c r="E14" s="421"/>
      <c r="F14" s="421"/>
      <c r="G14" s="422"/>
      <c r="K14" s="257" t="s">
        <v>18</v>
      </c>
      <c r="L14" s="258"/>
      <c r="M14" s="420">
        <f>C14</f>
        <v>0</v>
      </c>
      <c r="N14" s="421"/>
      <c r="O14" s="421"/>
      <c r="P14" s="422"/>
      <c r="AL14" s="311" t="s">
        <v>452</v>
      </c>
      <c r="AM14" s="311" t="s">
        <v>458</v>
      </c>
    </row>
    <row r="15" spans="1:39" ht="15" customHeight="1">
      <c r="A15" s="362" t="s">
        <v>25</v>
      </c>
      <c r="B15" s="363"/>
      <c r="C15" s="393"/>
      <c r="D15" s="394"/>
      <c r="E15" s="394"/>
      <c r="F15" s="394"/>
      <c r="G15" s="395"/>
      <c r="K15" s="259" t="s">
        <v>24</v>
      </c>
      <c r="L15" s="260"/>
      <c r="M15" s="393">
        <f>C15</f>
        <v>0</v>
      </c>
      <c r="N15" s="394"/>
      <c r="O15" s="394"/>
      <c r="P15" s="395"/>
      <c r="AL15" s="311" t="s">
        <v>453</v>
      </c>
      <c r="AM15" s="311" t="s">
        <v>459</v>
      </c>
    </row>
    <row r="16" spans="1:39" ht="15" customHeight="1">
      <c r="A16" s="368"/>
      <c r="B16" s="369"/>
      <c r="C16" s="396"/>
      <c r="D16" s="397"/>
      <c r="E16" s="397"/>
      <c r="F16" s="397"/>
      <c r="G16" s="398"/>
      <c r="K16" s="253"/>
      <c r="L16" s="254"/>
      <c r="M16" s="396"/>
      <c r="N16" s="397"/>
      <c r="O16" s="397"/>
      <c r="P16" s="398"/>
      <c r="AL16" s="87" t="s">
        <v>90</v>
      </c>
      <c r="AM16" s="87" t="s">
        <v>228</v>
      </c>
    </row>
    <row r="17" spans="1:39" ht="15" customHeight="1">
      <c r="A17" s="368"/>
      <c r="B17" s="369"/>
      <c r="C17" s="375" t="s">
        <v>21</v>
      </c>
      <c r="D17" s="376"/>
      <c r="E17" s="212" t="s">
        <v>22</v>
      </c>
      <c r="F17" s="249" t="s">
        <v>23</v>
      </c>
      <c r="G17" s="250"/>
      <c r="K17" s="253"/>
      <c r="L17" s="254"/>
      <c r="M17" s="375" t="s">
        <v>21</v>
      </c>
      <c r="N17" s="376"/>
      <c r="O17" s="249" t="s">
        <v>22</v>
      </c>
      <c r="P17" s="227" t="s">
        <v>23</v>
      </c>
      <c r="AL17" s="87" t="s">
        <v>158</v>
      </c>
      <c r="AM17" s="87" t="s">
        <v>227</v>
      </c>
    </row>
    <row r="18" spans="1:39" ht="15" customHeight="1">
      <c r="A18" s="364"/>
      <c r="B18" s="365"/>
      <c r="C18" s="420"/>
      <c r="D18" s="423"/>
      <c r="E18" s="213"/>
      <c r="F18" s="551"/>
      <c r="G18" s="568"/>
      <c r="K18" s="255"/>
      <c r="L18" s="256"/>
      <c r="M18" s="420">
        <f>C18</f>
        <v>0</v>
      </c>
      <c r="N18" s="423"/>
      <c r="O18" s="213">
        <f>E18</f>
        <v>0</v>
      </c>
      <c r="P18" s="228">
        <f>F18</f>
        <v>0</v>
      </c>
      <c r="Q18" s="4"/>
      <c r="AL18" s="87" t="s">
        <v>164</v>
      </c>
      <c r="AM18" s="87" t="s">
        <v>218</v>
      </c>
    </row>
    <row r="19" spans="1:39" ht="15" customHeight="1" thickBot="1">
      <c r="A19" s="370" t="s">
        <v>20</v>
      </c>
      <c r="B19" s="371"/>
      <c r="C19" s="601"/>
      <c r="D19" s="602"/>
      <c r="E19" s="602"/>
      <c r="F19" s="602"/>
      <c r="G19" s="603"/>
      <c r="K19" s="251" t="s">
        <v>19</v>
      </c>
      <c r="L19" s="252"/>
      <c r="M19" s="601">
        <f>C19</f>
        <v>0</v>
      </c>
      <c r="N19" s="602"/>
      <c r="O19" s="602"/>
      <c r="P19" s="603"/>
      <c r="Q19" s="4"/>
      <c r="AL19" s="200" t="s">
        <v>347</v>
      </c>
      <c r="AM19" s="200" t="s">
        <v>426</v>
      </c>
    </row>
    <row r="20" spans="2:39" s="139" customFormat="1" ht="15" customHeight="1">
      <c r="B20" s="151"/>
      <c r="C20" s="151"/>
      <c r="D20" s="151"/>
      <c r="E20" s="151"/>
      <c r="F20" s="151"/>
      <c r="G20" s="151"/>
      <c r="H20" s="151"/>
      <c r="I20" s="151"/>
      <c r="J20" s="151"/>
      <c r="K20" s="151"/>
      <c r="L20" s="151"/>
      <c r="M20" s="29"/>
      <c r="N20" s="4"/>
      <c r="O20" s="4"/>
      <c r="P20" s="4"/>
      <c r="Q20" s="4"/>
      <c r="R20" s="182"/>
      <c r="U20" s="182"/>
      <c r="V20" s="182"/>
      <c r="W20" s="182"/>
      <c r="X20" s="182"/>
      <c r="AL20" s="200" t="s">
        <v>351</v>
      </c>
      <c r="AM20" s="200" t="s">
        <v>427</v>
      </c>
    </row>
    <row r="21" spans="13:39" s="60" customFormat="1" ht="15" customHeight="1" thickBot="1">
      <c r="M21" s="4"/>
      <c r="N21" s="4"/>
      <c r="O21" s="4"/>
      <c r="P21" s="4"/>
      <c r="Q21" s="4"/>
      <c r="R21" s="139"/>
      <c r="U21" s="139"/>
      <c r="V21" s="139"/>
      <c r="W21" s="139"/>
      <c r="X21" s="139"/>
      <c r="AL21" s="283" t="s">
        <v>91</v>
      </c>
      <c r="AM21" s="281" t="s">
        <v>226</v>
      </c>
    </row>
    <row r="22" spans="3:18" s="60" customFormat="1" ht="15" customHeight="1" thickBot="1">
      <c r="C22" s="230" t="s">
        <v>0</v>
      </c>
      <c r="D22" s="587" t="s">
        <v>29</v>
      </c>
      <c r="E22" s="473"/>
      <c r="F22" s="224" t="s">
        <v>1</v>
      </c>
      <c r="G22" s="61" t="s">
        <v>2</v>
      </c>
      <c r="H22" s="4"/>
      <c r="I22" s="61" t="s">
        <v>0</v>
      </c>
      <c r="J22" s="600" t="s">
        <v>29</v>
      </c>
      <c r="K22" s="600"/>
      <c r="L22" s="224" t="s">
        <v>1</v>
      </c>
      <c r="M22" s="61" t="s">
        <v>2</v>
      </c>
      <c r="N22" s="4"/>
      <c r="O22" s="150" t="s">
        <v>3</v>
      </c>
      <c r="P22" s="149" t="s">
        <v>4</v>
      </c>
      <c r="Q22" s="4"/>
      <c r="R22" s="4"/>
    </row>
    <row r="23" spans="3:18" s="60" customFormat="1" ht="15" customHeight="1">
      <c r="C23" s="214">
        <v>1</v>
      </c>
      <c r="D23" s="470"/>
      <c r="E23" s="471"/>
      <c r="F23" s="225"/>
      <c r="G23" s="229" t="str">
        <f aca="true" t="shared" si="0" ref="G23:G77">IF(F23&lt;&gt;"",1,"")</f>
        <v/>
      </c>
      <c r="H23" s="63"/>
      <c r="I23" s="226">
        <v>56</v>
      </c>
      <c r="J23" s="580"/>
      <c r="K23" s="580"/>
      <c r="L23" s="225"/>
      <c r="M23" s="229" t="str">
        <f aca="true" t="shared" si="1" ref="M23:M77">IF(L23&lt;&gt;"",1,"")</f>
        <v/>
      </c>
      <c r="N23" s="4"/>
      <c r="O23" s="148" t="s">
        <v>134</v>
      </c>
      <c r="P23" s="144">
        <f aca="true" t="shared" si="2" ref="P23:P34">SUMIFS($G$23:$G$77,$F$23:$F$77,O23)+SUMIFS($M$23:$M$77,$L$23:$L$77,O23)</f>
        <v>0</v>
      </c>
      <c r="Q23" s="4"/>
      <c r="R23" s="4"/>
    </row>
    <row r="24" spans="3:19" s="60" customFormat="1" ht="15" customHeight="1">
      <c r="C24" s="214">
        <v>2</v>
      </c>
      <c r="D24" s="470"/>
      <c r="E24" s="471"/>
      <c r="F24" s="324"/>
      <c r="G24" s="229" t="str">
        <f t="shared" si="0"/>
        <v/>
      </c>
      <c r="H24" s="63"/>
      <c r="I24" s="226">
        <v>57</v>
      </c>
      <c r="J24" s="580"/>
      <c r="K24" s="580"/>
      <c r="L24" s="324"/>
      <c r="M24" s="229" t="str">
        <f t="shared" si="1"/>
        <v/>
      </c>
      <c r="N24" s="4"/>
      <c r="O24" s="148" t="s">
        <v>135</v>
      </c>
      <c r="P24" s="144">
        <f t="shared" si="2"/>
        <v>0</v>
      </c>
      <c r="Q24" s="4"/>
      <c r="R24" s="4"/>
      <c r="S24" s="141"/>
    </row>
    <row r="25" spans="3:19" s="65" customFormat="1" ht="15" customHeight="1">
      <c r="C25" s="214">
        <v>3</v>
      </c>
      <c r="D25" s="470"/>
      <c r="E25" s="471"/>
      <c r="F25" s="324"/>
      <c r="G25" s="229" t="str">
        <f t="shared" si="0"/>
        <v/>
      </c>
      <c r="H25" s="63"/>
      <c r="I25" s="226">
        <v>58</v>
      </c>
      <c r="J25" s="580"/>
      <c r="K25" s="580"/>
      <c r="L25" s="324"/>
      <c r="M25" s="229" t="str">
        <f t="shared" si="1"/>
        <v/>
      </c>
      <c r="N25" s="25"/>
      <c r="O25" s="148" t="s">
        <v>136</v>
      </c>
      <c r="P25" s="144">
        <f t="shared" si="2"/>
        <v>0</v>
      </c>
      <c r="Q25" s="4"/>
      <c r="R25" s="25"/>
      <c r="S25" s="141"/>
    </row>
    <row r="26" spans="3:19" s="65" customFormat="1" ht="15" customHeight="1">
      <c r="C26" s="214">
        <v>4</v>
      </c>
      <c r="D26" s="470"/>
      <c r="E26" s="471"/>
      <c r="F26" s="324"/>
      <c r="G26" s="229" t="str">
        <f t="shared" si="0"/>
        <v/>
      </c>
      <c r="H26" s="63"/>
      <c r="I26" s="226">
        <v>59</v>
      </c>
      <c r="J26" s="580"/>
      <c r="K26" s="580"/>
      <c r="L26" s="324"/>
      <c r="M26" s="229" t="str">
        <f t="shared" si="1"/>
        <v/>
      </c>
      <c r="N26" s="25"/>
      <c r="O26" s="148" t="s">
        <v>137</v>
      </c>
      <c r="P26" s="144">
        <f aca="true" t="shared" si="3" ref="P26:P37">SUMIFS($G$23:$G$77,$F$23:$F$77,O26)+SUMIFS($M$23:$M$77,$L$23:$L$77,O26)</f>
        <v>0</v>
      </c>
      <c r="Q26" s="4"/>
      <c r="R26" s="25"/>
      <c r="S26" s="145"/>
    </row>
    <row r="27" spans="3:19" s="65" customFormat="1" ht="15" customHeight="1">
      <c r="C27" s="214">
        <v>5</v>
      </c>
      <c r="D27" s="470"/>
      <c r="E27" s="471"/>
      <c r="F27" s="324"/>
      <c r="G27" s="229" t="str">
        <f t="shared" si="0"/>
        <v/>
      </c>
      <c r="H27" s="63"/>
      <c r="I27" s="226">
        <v>60</v>
      </c>
      <c r="J27" s="580"/>
      <c r="K27" s="580"/>
      <c r="L27" s="324"/>
      <c r="M27" s="229" t="str">
        <f t="shared" si="1"/>
        <v/>
      </c>
      <c r="N27" s="25"/>
      <c r="O27" s="148" t="s">
        <v>138</v>
      </c>
      <c r="P27" s="144">
        <f t="shared" si="3"/>
        <v>0</v>
      </c>
      <c r="Q27" s="4"/>
      <c r="R27" s="25"/>
      <c r="S27" s="145"/>
    </row>
    <row r="28" spans="3:39" s="65" customFormat="1" ht="15" customHeight="1">
      <c r="C28" s="214">
        <v>6</v>
      </c>
      <c r="D28" s="470"/>
      <c r="E28" s="471"/>
      <c r="F28" s="324"/>
      <c r="G28" s="229" t="str">
        <f t="shared" si="0"/>
        <v/>
      </c>
      <c r="H28" s="63"/>
      <c r="I28" s="226">
        <v>61</v>
      </c>
      <c r="J28" s="580"/>
      <c r="K28" s="580"/>
      <c r="L28" s="324"/>
      <c r="M28" s="229" t="str">
        <f t="shared" si="1"/>
        <v/>
      </c>
      <c r="N28" s="25"/>
      <c r="O28" s="148" t="s">
        <v>139</v>
      </c>
      <c r="P28" s="144">
        <f t="shared" si="3"/>
        <v>0</v>
      </c>
      <c r="Q28" s="27"/>
      <c r="R28" s="25"/>
      <c r="S28" s="145"/>
      <c r="AL28" s="60"/>
      <c r="AM28" s="60"/>
    </row>
    <row r="29" spans="3:39" s="65" customFormat="1" ht="15" customHeight="1">
      <c r="C29" s="214">
        <v>7</v>
      </c>
      <c r="D29" s="470"/>
      <c r="E29" s="471"/>
      <c r="F29" s="324"/>
      <c r="G29" s="229" t="str">
        <f t="shared" si="0"/>
        <v/>
      </c>
      <c r="H29" s="63"/>
      <c r="I29" s="226">
        <v>62</v>
      </c>
      <c r="J29" s="580"/>
      <c r="K29" s="580"/>
      <c r="L29" s="324"/>
      <c r="M29" s="229" t="str">
        <f t="shared" si="1"/>
        <v/>
      </c>
      <c r="N29" s="25"/>
      <c r="O29" s="148" t="s">
        <v>140</v>
      </c>
      <c r="P29" s="144">
        <f t="shared" si="3"/>
        <v>0</v>
      </c>
      <c r="Q29" s="28"/>
      <c r="R29" s="25"/>
      <c r="S29" s="145"/>
      <c r="AL29" s="60"/>
      <c r="AM29" s="60"/>
    </row>
    <row r="30" spans="3:39" s="65" customFormat="1" ht="15" customHeight="1">
      <c r="C30" s="214">
        <v>8</v>
      </c>
      <c r="D30" s="470"/>
      <c r="E30" s="471"/>
      <c r="F30" s="324"/>
      <c r="G30" s="229" t="str">
        <f t="shared" si="0"/>
        <v/>
      </c>
      <c r="H30" s="63"/>
      <c r="I30" s="226">
        <v>63</v>
      </c>
      <c r="J30" s="580"/>
      <c r="K30" s="580"/>
      <c r="L30" s="324"/>
      <c r="M30" s="229" t="str">
        <f t="shared" si="1"/>
        <v/>
      </c>
      <c r="N30" s="25"/>
      <c r="O30" s="148" t="s">
        <v>141</v>
      </c>
      <c r="P30" s="144">
        <f t="shared" si="3"/>
        <v>0</v>
      </c>
      <c r="Q30" s="28"/>
      <c r="R30" s="25"/>
      <c r="S30" s="145"/>
      <c r="AL30" s="60"/>
      <c r="AM30" s="60"/>
    </row>
    <row r="31" spans="3:39" s="65" customFormat="1" ht="15" customHeight="1">
      <c r="C31" s="214">
        <v>9</v>
      </c>
      <c r="D31" s="470"/>
      <c r="E31" s="471"/>
      <c r="F31" s="324"/>
      <c r="G31" s="229" t="str">
        <f t="shared" si="0"/>
        <v/>
      </c>
      <c r="H31" s="63"/>
      <c r="I31" s="226">
        <v>64</v>
      </c>
      <c r="J31" s="580"/>
      <c r="K31" s="580"/>
      <c r="L31" s="324"/>
      <c r="M31" s="229"/>
      <c r="N31" s="25"/>
      <c r="O31" s="148" t="s">
        <v>142</v>
      </c>
      <c r="P31" s="144">
        <f t="shared" si="3"/>
        <v>0</v>
      </c>
      <c r="Q31" s="28"/>
      <c r="R31" s="25"/>
      <c r="S31" s="145"/>
      <c r="AL31" s="60"/>
      <c r="AM31" s="60"/>
    </row>
    <row r="32" spans="3:39" s="65" customFormat="1" ht="15" customHeight="1">
      <c r="C32" s="214">
        <v>10</v>
      </c>
      <c r="D32" s="470"/>
      <c r="E32" s="471"/>
      <c r="F32" s="324"/>
      <c r="G32" s="229" t="str">
        <f t="shared" si="0"/>
        <v/>
      </c>
      <c r="H32" s="63"/>
      <c r="I32" s="226">
        <v>65</v>
      </c>
      <c r="J32" s="580"/>
      <c r="K32" s="580"/>
      <c r="L32" s="324"/>
      <c r="M32" s="229"/>
      <c r="N32" s="25"/>
      <c r="O32" s="148" t="s">
        <v>143</v>
      </c>
      <c r="P32" s="144">
        <f t="shared" si="3"/>
        <v>0</v>
      </c>
      <c r="Q32" s="28"/>
      <c r="R32" s="4"/>
      <c r="S32" s="145"/>
      <c r="AL32" s="60"/>
      <c r="AM32" s="60"/>
    </row>
    <row r="33" spans="3:39" s="65" customFormat="1" ht="15" customHeight="1">
      <c r="C33" s="214">
        <v>11</v>
      </c>
      <c r="D33" s="470"/>
      <c r="E33" s="471"/>
      <c r="F33" s="324"/>
      <c r="G33" s="229" t="str">
        <f t="shared" si="0"/>
        <v/>
      </c>
      <c r="H33" s="63"/>
      <c r="I33" s="226">
        <v>66</v>
      </c>
      <c r="J33" s="580"/>
      <c r="K33" s="580"/>
      <c r="L33" s="324"/>
      <c r="M33" s="229"/>
      <c r="N33" s="25"/>
      <c r="O33" s="148" t="s">
        <v>144</v>
      </c>
      <c r="P33" s="144">
        <f t="shared" si="3"/>
        <v>0</v>
      </c>
      <c r="Q33" s="28"/>
      <c r="R33" s="4"/>
      <c r="S33" s="145"/>
      <c r="AL33" s="70"/>
      <c r="AM33" s="70"/>
    </row>
    <row r="34" spans="3:39" s="65" customFormat="1" ht="15" customHeight="1">
      <c r="C34" s="214">
        <v>12</v>
      </c>
      <c r="D34" s="470"/>
      <c r="E34" s="471"/>
      <c r="F34" s="324"/>
      <c r="G34" s="229" t="str">
        <f t="shared" si="0"/>
        <v/>
      </c>
      <c r="H34" s="63"/>
      <c r="I34" s="226">
        <v>67</v>
      </c>
      <c r="J34" s="580"/>
      <c r="K34" s="580"/>
      <c r="L34" s="324"/>
      <c r="M34" s="229"/>
      <c r="N34" s="25"/>
      <c r="O34" s="148" t="s">
        <v>145</v>
      </c>
      <c r="P34" s="144">
        <f t="shared" si="3"/>
        <v>0</v>
      </c>
      <c r="Q34" s="28"/>
      <c r="R34" s="4"/>
      <c r="S34" s="145"/>
      <c r="AL34" s="70"/>
      <c r="AM34" s="70"/>
    </row>
    <row r="35" spans="3:39" s="60" customFormat="1" ht="15" customHeight="1">
      <c r="C35" s="214">
        <v>13</v>
      </c>
      <c r="D35" s="470"/>
      <c r="E35" s="471"/>
      <c r="F35" s="324"/>
      <c r="G35" s="229" t="str">
        <f t="shared" si="0"/>
        <v/>
      </c>
      <c r="H35" s="63"/>
      <c r="I35" s="226">
        <v>68</v>
      </c>
      <c r="J35" s="580"/>
      <c r="K35" s="580"/>
      <c r="L35" s="324"/>
      <c r="M35" s="229"/>
      <c r="N35" s="145"/>
      <c r="O35" s="148" t="s">
        <v>146</v>
      </c>
      <c r="P35" s="144">
        <f t="shared" si="3"/>
        <v>0</v>
      </c>
      <c r="R35" s="29"/>
      <c r="S35" s="141"/>
      <c r="AL35" s="70"/>
      <c r="AM35" s="70"/>
    </row>
    <row r="36" spans="3:19" s="60" customFormat="1" ht="15" customHeight="1">
      <c r="C36" s="214">
        <v>14</v>
      </c>
      <c r="D36" s="470"/>
      <c r="E36" s="471"/>
      <c r="F36" s="324"/>
      <c r="G36" s="229" t="str">
        <f t="shared" si="0"/>
        <v/>
      </c>
      <c r="H36" s="63"/>
      <c r="I36" s="226">
        <v>69</v>
      </c>
      <c r="J36" s="580"/>
      <c r="K36" s="580"/>
      <c r="L36" s="324"/>
      <c r="M36" s="229"/>
      <c r="N36" s="145"/>
      <c r="O36" s="147" t="s">
        <v>147</v>
      </c>
      <c r="P36" s="144">
        <f t="shared" si="3"/>
        <v>0</v>
      </c>
      <c r="R36" s="4"/>
      <c r="S36" s="141"/>
    </row>
    <row r="37" spans="3:19" s="60" customFormat="1" ht="15" customHeight="1" thickBot="1">
      <c r="C37" s="214">
        <v>15</v>
      </c>
      <c r="D37" s="470"/>
      <c r="E37" s="471"/>
      <c r="F37" s="324"/>
      <c r="G37" s="229" t="str">
        <f t="shared" si="0"/>
        <v/>
      </c>
      <c r="H37" s="63"/>
      <c r="I37" s="226">
        <v>70</v>
      </c>
      <c r="J37" s="580"/>
      <c r="K37" s="580"/>
      <c r="L37" s="324"/>
      <c r="M37" s="229" t="str">
        <f t="shared" si="1"/>
        <v/>
      </c>
      <c r="N37" s="145"/>
      <c r="O37" s="829" t="s">
        <v>148</v>
      </c>
      <c r="P37" s="830">
        <f t="shared" si="3"/>
        <v>0</v>
      </c>
      <c r="R37" s="4"/>
      <c r="S37" s="141"/>
    </row>
    <row r="38" spans="3:20" s="60" customFormat="1" ht="15" customHeight="1">
      <c r="C38" s="214">
        <v>16</v>
      </c>
      <c r="D38" s="470"/>
      <c r="E38" s="471"/>
      <c r="F38" s="324"/>
      <c r="G38" s="229" t="str">
        <f t="shared" si="0"/>
        <v/>
      </c>
      <c r="H38" s="63"/>
      <c r="I38" s="226">
        <v>71</v>
      </c>
      <c r="J38" s="580"/>
      <c r="K38" s="580"/>
      <c r="L38" s="324"/>
      <c r="M38" s="229" t="str">
        <f t="shared" si="1"/>
        <v/>
      </c>
      <c r="N38" s="4"/>
      <c r="R38" s="4"/>
      <c r="S38" s="141"/>
      <c r="T38" s="70"/>
    </row>
    <row r="39" spans="3:20" s="60" customFormat="1" ht="15" customHeight="1">
      <c r="C39" s="214">
        <v>17</v>
      </c>
      <c r="D39" s="470"/>
      <c r="E39" s="471"/>
      <c r="F39" s="324"/>
      <c r="G39" s="229" t="str">
        <f t="shared" si="0"/>
        <v/>
      </c>
      <c r="H39" s="63"/>
      <c r="I39" s="226">
        <v>72</v>
      </c>
      <c r="J39" s="580"/>
      <c r="K39" s="580"/>
      <c r="L39" s="324"/>
      <c r="M39" s="229" t="str">
        <f t="shared" si="1"/>
        <v/>
      </c>
      <c r="N39" s="4"/>
      <c r="R39" s="4"/>
      <c r="S39" s="140"/>
      <c r="T39" s="70"/>
    </row>
    <row r="40" spans="3:20" s="60" customFormat="1" ht="15" customHeight="1" thickBot="1">
      <c r="C40" s="214">
        <v>18</v>
      </c>
      <c r="D40" s="470"/>
      <c r="E40" s="471"/>
      <c r="F40" s="324"/>
      <c r="G40" s="229" t="str">
        <f t="shared" si="0"/>
        <v/>
      </c>
      <c r="H40" s="63"/>
      <c r="I40" s="226">
        <v>73</v>
      </c>
      <c r="J40" s="580"/>
      <c r="K40" s="580"/>
      <c r="L40" s="324"/>
      <c r="M40" s="229" t="str">
        <f t="shared" si="1"/>
        <v/>
      </c>
      <c r="N40" s="4"/>
      <c r="R40" s="4"/>
      <c r="S40" s="70"/>
      <c r="T40" s="70"/>
    </row>
    <row r="41" spans="3:19" s="60" customFormat="1" ht="15" customHeight="1" thickBot="1">
      <c r="C41" s="214">
        <v>19</v>
      </c>
      <c r="D41" s="470"/>
      <c r="E41" s="471"/>
      <c r="F41" s="324"/>
      <c r="G41" s="229" t="str">
        <f t="shared" si="0"/>
        <v/>
      </c>
      <c r="H41" s="63"/>
      <c r="I41" s="226">
        <v>74</v>
      </c>
      <c r="J41" s="580"/>
      <c r="K41" s="580"/>
      <c r="L41" s="324"/>
      <c r="M41" s="229" t="str">
        <f t="shared" si="1"/>
        <v/>
      </c>
      <c r="N41" s="4"/>
      <c r="O41" s="143" t="s">
        <v>5</v>
      </c>
      <c r="P41" s="142">
        <f>SUM(P23:P37)</f>
        <v>0</v>
      </c>
      <c r="Q41" s="30"/>
      <c r="R41" s="4"/>
      <c r="S41" s="70"/>
    </row>
    <row r="42" spans="3:39" s="70" customFormat="1" ht="15" customHeight="1" thickBot="1">
      <c r="C42" s="214">
        <v>20</v>
      </c>
      <c r="D42" s="470"/>
      <c r="E42" s="471"/>
      <c r="F42" s="324"/>
      <c r="G42" s="229" t="str">
        <f t="shared" si="0"/>
        <v/>
      </c>
      <c r="H42" s="69"/>
      <c r="I42" s="226">
        <v>75</v>
      </c>
      <c r="J42" s="580"/>
      <c r="K42" s="580"/>
      <c r="L42" s="324"/>
      <c r="M42" s="229" t="str">
        <f t="shared" si="1"/>
        <v/>
      </c>
      <c r="N42" s="29"/>
      <c r="O42" s="4"/>
      <c r="P42" s="4"/>
      <c r="Q42" s="30"/>
      <c r="R42" s="4"/>
      <c r="S42" s="60"/>
      <c r="T42" s="60"/>
      <c r="AL42" s="60"/>
      <c r="AM42" s="60"/>
    </row>
    <row r="43" spans="3:39" s="70" customFormat="1" ht="15" customHeight="1">
      <c r="C43" s="214">
        <v>21</v>
      </c>
      <c r="D43" s="470"/>
      <c r="E43" s="471"/>
      <c r="F43" s="324"/>
      <c r="G43" s="229" t="str">
        <f t="shared" si="0"/>
        <v/>
      </c>
      <c r="H43" s="69"/>
      <c r="I43" s="226">
        <v>76</v>
      </c>
      <c r="J43" s="580"/>
      <c r="K43" s="580"/>
      <c r="L43" s="324"/>
      <c r="M43" s="229" t="str">
        <f t="shared" si="1"/>
        <v/>
      </c>
      <c r="N43" s="29"/>
      <c r="O43" s="576" t="s">
        <v>6</v>
      </c>
      <c r="P43" s="577"/>
      <c r="Q43" s="50">
        <f>P23+P26+P29+P32+P35</f>
        <v>0</v>
      </c>
      <c r="R43" s="4"/>
      <c r="S43" s="60"/>
      <c r="T43" s="60"/>
      <c r="AL43" s="60"/>
      <c r="AM43" s="60"/>
    </row>
    <row r="44" spans="3:39" s="70" customFormat="1" ht="15" customHeight="1">
      <c r="C44" s="214">
        <v>22</v>
      </c>
      <c r="D44" s="470"/>
      <c r="E44" s="471"/>
      <c r="F44" s="324"/>
      <c r="G44" s="229" t="str">
        <f t="shared" si="0"/>
        <v/>
      </c>
      <c r="H44" s="69"/>
      <c r="I44" s="226">
        <v>77</v>
      </c>
      <c r="J44" s="580"/>
      <c r="K44" s="580"/>
      <c r="L44" s="324"/>
      <c r="M44" s="229" t="str">
        <f t="shared" si="1"/>
        <v/>
      </c>
      <c r="N44" s="29"/>
      <c r="O44" s="578" t="s">
        <v>7</v>
      </c>
      <c r="P44" s="579"/>
      <c r="Q44" s="347">
        <f aca="true" t="shared" si="4" ref="Q44:Q45">P24+P27+P30+P33+P36</f>
        <v>0</v>
      </c>
      <c r="R44" s="4"/>
      <c r="S44" s="60"/>
      <c r="T44" s="60"/>
      <c r="AL44" s="60"/>
      <c r="AM44" s="60"/>
    </row>
    <row r="45" spans="3:18" s="60" customFormat="1" ht="15" customHeight="1">
      <c r="C45" s="214">
        <v>23</v>
      </c>
      <c r="D45" s="470"/>
      <c r="E45" s="471"/>
      <c r="F45" s="324"/>
      <c r="G45" s="229" t="str">
        <f t="shared" si="0"/>
        <v/>
      </c>
      <c r="H45" s="63"/>
      <c r="I45" s="226">
        <v>78</v>
      </c>
      <c r="J45" s="580"/>
      <c r="K45" s="580"/>
      <c r="L45" s="324"/>
      <c r="M45" s="229" t="str">
        <f t="shared" si="1"/>
        <v/>
      </c>
      <c r="N45" s="4"/>
      <c r="O45" s="701" t="s">
        <v>8</v>
      </c>
      <c r="P45" s="702"/>
      <c r="Q45" s="347">
        <f t="shared" si="4"/>
        <v>0</v>
      </c>
      <c r="R45" s="4"/>
    </row>
    <row r="46" spans="3:18" s="60" customFormat="1" ht="15" customHeight="1">
      <c r="C46" s="214">
        <v>24</v>
      </c>
      <c r="D46" s="470"/>
      <c r="E46" s="471"/>
      <c r="F46" s="324"/>
      <c r="G46" s="229" t="str">
        <f t="shared" si="0"/>
        <v/>
      </c>
      <c r="H46" s="63"/>
      <c r="I46" s="226">
        <v>79</v>
      </c>
      <c r="J46" s="580"/>
      <c r="K46" s="580"/>
      <c r="L46" s="324"/>
      <c r="M46" s="229" t="str">
        <f t="shared" si="1"/>
        <v/>
      </c>
      <c r="N46" s="4"/>
      <c r="O46" s="695" t="s">
        <v>9</v>
      </c>
      <c r="P46" s="696"/>
      <c r="Q46" s="110">
        <f>SUM(Q43:Q45)</f>
        <v>0</v>
      </c>
      <c r="R46" s="4"/>
    </row>
    <row r="47" spans="3:18" s="60" customFormat="1" ht="15" customHeight="1">
      <c r="C47" s="214">
        <v>25</v>
      </c>
      <c r="D47" s="470"/>
      <c r="E47" s="471"/>
      <c r="F47" s="324"/>
      <c r="G47" s="229" t="str">
        <f t="shared" si="0"/>
        <v/>
      </c>
      <c r="H47" s="63"/>
      <c r="I47" s="226">
        <v>80</v>
      </c>
      <c r="J47" s="580"/>
      <c r="K47" s="580"/>
      <c r="L47" s="324"/>
      <c r="M47" s="229" t="str">
        <f t="shared" si="1"/>
        <v/>
      </c>
      <c r="N47" s="4"/>
      <c r="O47" s="691" t="s">
        <v>10</v>
      </c>
      <c r="P47" s="692"/>
      <c r="Q47" s="831">
        <f>COUNTA(D23:E77)+COUNTA(J23:K77)</f>
        <v>0</v>
      </c>
      <c r="R47" s="4"/>
    </row>
    <row r="48" spans="3:18" s="60" customFormat="1" ht="15" customHeight="1">
      <c r="C48" s="214">
        <v>26</v>
      </c>
      <c r="D48" s="470"/>
      <c r="E48" s="471"/>
      <c r="F48" s="324"/>
      <c r="G48" s="229" t="str">
        <f t="shared" si="0"/>
        <v/>
      </c>
      <c r="H48" s="63"/>
      <c r="I48" s="226">
        <v>81</v>
      </c>
      <c r="J48" s="580"/>
      <c r="K48" s="580"/>
      <c r="L48" s="324"/>
      <c r="M48" s="229" t="str">
        <f t="shared" si="1"/>
        <v/>
      </c>
      <c r="N48" s="4"/>
      <c r="O48" s="697"/>
      <c r="P48" s="698"/>
      <c r="Q48" s="833"/>
      <c r="R48" s="4"/>
    </row>
    <row r="49" spans="3:18" s="60" customFormat="1" ht="15" customHeight="1">
      <c r="C49" s="214">
        <v>27</v>
      </c>
      <c r="D49" s="470"/>
      <c r="E49" s="471"/>
      <c r="F49" s="324"/>
      <c r="G49" s="229" t="str">
        <f t="shared" si="0"/>
        <v/>
      </c>
      <c r="H49" s="63"/>
      <c r="I49" s="226">
        <v>82</v>
      </c>
      <c r="J49" s="580"/>
      <c r="K49" s="580"/>
      <c r="L49" s="324"/>
      <c r="M49" s="229" t="str">
        <f t="shared" si="1"/>
        <v/>
      </c>
      <c r="N49" s="4"/>
      <c r="O49" s="691" t="s">
        <v>11</v>
      </c>
      <c r="P49" s="692"/>
      <c r="Q49" s="831">
        <f>SUM(M69:M77)</f>
        <v>0</v>
      </c>
      <c r="R49" s="4"/>
    </row>
    <row r="50" spans="3:18" s="60" customFormat="1" ht="15" customHeight="1" thickBot="1">
      <c r="C50" s="214">
        <v>28</v>
      </c>
      <c r="D50" s="470"/>
      <c r="E50" s="471"/>
      <c r="F50" s="324"/>
      <c r="G50" s="229" t="str">
        <f t="shared" si="0"/>
        <v/>
      </c>
      <c r="H50" s="63"/>
      <c r="I50" s="226">
        <v>83</v>
      </c>
      <c r="J50" s="580"/>
      <c r="K50" s="580"/>
      <c r="L50" s="324"/>
      <c r="M50" s="229" t="str">
        <f t="shared" si="1"/>
        <v/>
      </c>
      <c r="N50" s="4"/>
      <c r="O50" s="693"/>
      <c r="P50" s="694"/>
      <c r="Q50" s="832"/>
      <c r="R50" s="4"/>
    </row>
    <row r="51" spans="3:18" s="60" customFormat="1" ht="15" customHeight="1">
      <c r="C51" s="214">
        <v>29</v>
      </c>
      <c r="D51" s="470"/>
      <c r="E51" s="471"/>
      <c r="F51" s="324"/>
      <c r="G51" s="229" t="str">
        <f t="shared" si="0"/>
        <v/>
      </c>
      <c r="H51" s="63"/>
      <c r="I51" s="226">
        <v>84</v>
      </c>
      <c r="J51" s="580"/>
      <c r="K51" s="580"/>
      <c r="L51" s="324"/>
      <c r="M51" s="229" t="str">
        <f t="shared" si="1"/>
        <v/>
      </c>
      <c r="N51" s="4"/>
      <c r="R51" s="4"/>
    </row>
    <row r="52" spans="3:18" s="60" customFormat="1" ht="15" customHeight="1">
      <c r="C52" s="214">
        <v>30</v>
      </c>
      <c r="D52" s="470"/>
      <c r="E52" s="471"/>
      <c r="F52" s="324"/>
      <c r="G52" s="229" t="str">
        <f t="shared" si="0"/>
        <v/>
      </c>
      <c r="H52" s="63"/>
      <c r="I52" s="226">
        <v>85</v>
      </c>
      <c r="J52" s="580"/>
      <c r="K52" s="580"/>
      <c r="L52" s="324"/>
      <c r="M52" s="229" t="str">
        <f t="shared" si="1"/>
        <v/>
      </c>
      <c r="N52" s="4"/>
      <c r="R52" s="4"/>
    </row>
    <row r="53" spans="3:18" s="60" customFormat="1" ht="15" customHeight="1">
      <c r="C53" s="214">
        <v>31</v>
      </c>
      <c r="D53" s="470"/>
      <c r="E53" s="471"/>
      <c r="F53" s="324"/>
      <c r="G53" s="229" t="str">
        <f t="shared" si="0"/>
        <v/>
      </c>
      <c r="H53" s="63"/>
      <c r="I53" s="226">
        <v>86</v>
      </c>
      <c r="J53" s="580"/>
      <c r="K53" s="580"/>
      <c r="L53" s="324"/>
      <c r="M53" s="229" t="str">
        <f t="shared" si="1"/>
        <v/>
      </c>
      <c r="N53" s="4"/>
      <c r="R53" s="4"/>
    </row>
    <row r="54" spans="3:18" s="60" customFormat="1" ht="15" customHeight="1">
      <c r="C54" s="214">
        <v>32</v>
      </c>
      <c r="D54" s="470"/>
      <c r="E54" s="471"/>
      <c r="F54" s="324"/>
      <c r="G54" s="229" t="str">
        <f t="shared" si="0"/>
        <v/>
      </c>
      <c r="H54" s="63"/>
      <c r="I54" s="226">
        <v>87</v>
      </c>
      <c r="J54" s="580"/>
      <c r="K54" s="580"/>
      <c r="L54" s="324"/>
      <c r="M54" s="229" t="str">
        <f t="shared" si="1"/>
        <v/>
      </c>
      <c r="N54" s="4"/>
      <c r="R54" s="4"/>
    </row>
    <row r="55" spans="3:18" s="60" customFormat="1" ht="15" customHeight="1">
      <c r="C55" s="214">
        <v>33</v>
      </c>
      <c r="D55" s="470"/>
      <c r="E55" s="471"/>
      <c r="F55" s="324"/>
      <c r="G55" s="229" t="str">
        <f t="shared" si="0"/>
        <v/>
      </c>
      <c r="H55" s="63"/>
      <c r="I55" s="226">
        <v>88</v>
      </c>
      <c r="J55" s="580"/>
      <c r="K55" s="580"/>
      <c r="L55" s="324"/>
      <c r="M55" s="229" t="str">
        <f t="shared" si="1"/>
        <v/>
      </c>
      <c r="N55" s="4"/>
      <c r="R55" s="4"/>
    </row>
    <row r="56" spans="3:18" s="60" customFormat="1" ht="15" customHeight="1">
      <c r="C56" s="214">
        <v>34</v>
      </c>
      <c r="D56" s="470"/>
      <c r="E56" s="471"/>
      <c r="F56" s="324"/>
      <c r="G56" s="229" t="str">
        <f t="shared" si="0"/>
        <v/>
      </c>
      <c r="H56" s="63"/>
      <c r="I56" s="226">
        <v>89</v>
      </c>
      <c r="J56" s="580"/>
      <c r="K56" s="580"/>
      <c r="L56" s="324"/>
      <c r="M56" s="229" t="str">
        <f t="shared" si="1"/>
        <v/>
      </c>
      <c r="N56" s="4"/>
      <c r="O56" s="32"/>
      <c r="P56" s="32"/>
      <c r="Q56" s="32"/>
      <c r="R56" s="4"/>
    </row>
    <row r="57" spans="3:18" s="60" customFormat="1" ht="15" customHeight="1">
      <c r="C57" s="214">
        <v>35</v>
      </c>
      <c r="D57" s="470"/>
      <c r="E57" s="471"/>
      <c r="F57" s="324"/>
      <c r="G57" s="229" t="str">
        <f t="shared" si="0"/>
        <v/>
      </c>
      <c r="H57" s="63"/>
      <c r="I57" s="226">
        <v>90</v>
      </c>
      <c r="J57" s="580"/>
      <c r="K57" s="580"/>
      <c r="L57" s="324"/>
      <c r="M57" s="229" t="str">
        <f t="shared" si="1"/>
        <v/>
      </c>
      <c r="N57" s="4"/>
      <c r="O57" s="32"/>
      <c r="P57" s="4"/>
      <c r="Q57" s="4"/>
      <c r="R57" s="4"/>
    </row>
    <row r="58" spans="3:18" s="60" customFormat="1" ht="15" customHeight="1">
      <c r="C58" s="214">
        <v>36</v>
      </c>
      <c r="D58" s="470"/>
      <c r="E58" s="471"/>
      <c r="F58" s="324"/>
      <c r="G58" s="229" t="str">
        <f t="shared" si="0"/>
        <v/>
      </c>
      <c r="H58" s="63"/>
      <c r="I58" s="226">
        <v>91</v>
      </c>
      <c r="J58" s="580"/>
      <c r="K58" s="580"/>
      <c r="L58" s="324"/>
      <c r="M58" s="229" t="str">
        <f t="shared" si="1"/>
        <v/>
      </c>
      <c r="N58" s="4"/>
      <c r="O58" s="32"/>
      <c r="P58" s="4"/>
      <c r="Q58" s="4"/>
      <c r="R58" s="4"/>
    </row>
    <row r="59" spans="3:18" s="60" customFormat="1" ht="15" customHeight="1">
      <c r="C59" s="214">
        <v>37</v>
      </c>
      <c r="D59" s="470"/>
      <c r="E59" s="471"/>
      <c r="F59" s="324"/>
      <c r="G59" s="229" t="str">
        <f t="shared" si="0"/>
        <v/>
      </c>
      <c r="H59" s="63"/>
      <c r="I59" s="226">
        <v>92</v>
      </c>
      <c r="J59" s="580"/>
      <c r="K59" s="580"/>
      <c r="L59" s="324"/>
      <c r="M59" s="229" t="str">
        <f t="shared" si="1"/>
        <v/>
      </c>
      <c r="N59" s="4"/>
      <c r="O59" s="32"/>
      <c r="P59" s="4"/>
      <c r="Q59" s="4"/>
      <c r="R59" s="4"/>
    </row>
    <row r="60" spans="3:18" s="60" customFormat="1" ht="15" customHeight="1">
      <c r="C60" s="214">
        <v>38</v>
      </c>
      <c r="D60" s="470"/>
      <c r="E60" s="471"/>
      <c r="F60" s="324"/>
      <c r="G60" s="229" t="str">
        <f t="shared" si="0"/>
        <v/>
      </c>
      <c r="H60" s="63"/>
      <c r="I60" s="226">
        <v>93</v>
      </c>
      <c r="J60" s="580"/>
      <c r="K60" s="580"/>
      <c r="L60" s="324"/>
      <c r="M60" s="229" t="str">
        <f t="shared" si="1"/>
        <v/>
      </c>
      <c r="N60" s="4"/>
      <c r="O60" s="4"/>
      <c r="P60" s="4"/>
      <c r="Q60" s="4"/>
      <c r="R60" s="4"/>
    </row>
    <row r="61" spans="3:39" s="60" customFormat="1" ht="15" customHeight="1">
      <c r="C61" s="214">
        <v>39</v>
      </c>
      <c r="D61" s="470"/>
      <c r="E61" s="471"/>
      <c r="F61" s="324"/>
      <c r="G61" s="229" t="str">
        <f t="shared" si="0"/>
        <v/>
      </c>
      <c r="H61" s="63"/>
      <c r="I61" s="226">
        <v>94</v>
      </c>
      <c r="J61" s="580"/>
      <c r="K61" s="580"/>
      <c r="L61" s="324"/>
      <c r="M61" s="229" t="str">
        <f t="shared" si="1"/>
        <v/>
      </c>
      <c r="N61" s="4"/>
      <c r="O61" s="4"/>
      <c r="P61" s="4"/>
      <c r="Q61" s="4"/>
      <c r="R61" s="4"/>
      <c r="AL61" s="182"/>
      <c r="AM61" s="182"/>
    </row>
    <row r="62" spans="3:39" s="60" customFormat="1" ht="15" customHeight="1">
      <c r="C62" s="214">
        <v>40</v>
      </c>
      <c r="D62" s="470"/>
      <c r="E62" s="471"/>
      <c r="F62" s="324"/>
      <c r="G62" s="229" t="str">
        <f t="shared" si="0"/>
        <v/>
      </c>
      <c r="H62" s="63"/>
      <c r="I62" s="226">
        <v>95</v>
      </c>
      <c r="J62" s="580"/>
      <c r="K62" s="580"/>
      <c r="L62" s="324"/>
      <c r="M62" s="229" t="str">
        <f t="shared" si="1"/>
        <v/>
      </c>
      <c r="N62" s="4"/>
      <c r="O62" s="4"/>
      <c r="P62" s="4"/>
      <c r="Q62" s="4"/>
      <c r="R62" s="4"/>
      <c r="AL62" s="182"/>
      <c r="AM62" s="182"/>
    </row>
    <row r="63" spans="3:39" s="60" customFormat="1" ht="15" customHeight="1">
      <c r="C63" s="214">
        <v>41</v>
      </c>
      <c r="D63" s="470"/>
      <c r="E63" s="471"/>
      <c r="F63" s="324"/>
      <c r="G63" s="229" t="str">
        <f t="shared" si="0"/>
        <v/>
      </c>
      <c r="H63" s="63"/>
      <c r="I63" s="226">
        <v>96</v>
      </c>
      <c r="J63" s="580"/>
      <c r="K63" s="580"/>
      <c r="L63" s="324"/>
      <c r="M63" s="229" t="str">
        <f t="shared" si="1"/>
        <v/>
      </c>
      <c r="N63" s="4"/>
      <c r="O63" s="4"/>
      <c r="P63" s="4"/>
      <c r="Q63" s="4"/>
      <c r="R63" s="4"/>
      <c r="AL63" s="182"/>
      <c r="AM63" s="182"/>
    </row>
    <row r="64" spans="3:39" s="60" customFormat="1" ht="15" customHeight="1">
      <c r="C64" s="214">
        <v>42</v>
      </c>
      <c r="D64" s="470"/>
      <c r="E64" s="471"/>
      <c r="F64" s="324"/>
      <c r="G64" s="229" t="str">
        <f t="shared" si="0"/>
        <v/>
      </c>
      <c r="H64" s="63"/>
      <c r="I64" s="226">
        <v>97</v>
      </c>
      <c r="J64" s="580"/>
      <c r="K64" s="580"/>
      <c r="L64" s="324"/>
      <c r="M64" s="229" t="str">
        <f t="shared" si="1"/>
        <v/>
      </c>
      <c r="N64" s="4"/>
      <c r="O64" s="4"/>
      <c r="P64" s="4"/>
      <c r="Q64" s="4"/>
      <c r="R64" s="4"/>
      <c r="AL64" s="182"/>
      <c r="AM64" s="182"/>
    </row>
    <row r="65" spans="3:39" s="60" customFormat="1" ht="15" customHeight="1">
      <c r="C65" s="214">
        <v>43</v>
      </c>
      <c r="D65" s="470"/>
      <c r="E65" s="471"/>
      <c r="F65" s="324"/>
      <c r="G65" s="229" t="str">
        <f t="shared" si="0"/>
        <v/>
      </c>
      <c r="H65" s="63"/>
      <c r="I65" s="226">
        <v>98</v>
      </c>
      <c r="J65" s="580"/>
      <c r="K65" s="580"/>
      <c r="L65" s="324"/>
      <c r="M65" s="229" t="str">
        <f t="shared" si="1"/>
        <v/>
      </c>
      <c r="N65" s="4"/>
      <c r="O65" s="4"/>
      <c r="P65" s="4"/>
      <c r="Q65" s="4"/>
      <c r="R65" s="4"/>
      <c r="AL65" s="182"/>
      <c r="AM65" s="182"/>
    </row>
    <row r="66" spans="3:39" s="60" customFormat="1" ht="15" customHeight="1">
      <c r="C66" s="214">
        <v>44</v>
      </c>
      <c r="D66" s="470"/>
      <c r="E66" s="471"/>
      <c r="F66" s="324"/>
      <c r="G66" s="229" t="str">
        <f t="shared" si="0"/>
        <v/>
      </c>
      <c r="H66" s="63"/>
      <c r="I66" s="226">
        <v>99</v>
      </c>
      <c r="J66" s="580"/>
      <c r="K66" s="580"/>
      <c r="L66" s="324"/>
      <c r="M66" s="229" t="str">
        <f t="shared" si="1"/>
        <v/>
      </c>
      <c r="N66" s="4"/>
      <c r="O66" s="4"/>
      <c r="P66" s="4"/>
      <c r="Q66" s="4"/>
      <c r="R66" s="4"/>
      <c r="S66" s="182"/>
      <c r="AL66" s="182"/>
      <c r="AM66" s="182"/>
    </row>
    <row r="67" spans="3:39" s="60" customFormat="1" ht="15" customHeight="1">
      <c r="C67" s="214">
        <v>45</v>
      </c>
      <c r="D67" s="470"/>
      <c r="E67" s="471"/>
      <c r="F67" s="324"/>
      <c r="G67" s="229" t="str">
        <f t="shared" si="0"/>
        <v/>
      </c>
      <c r="H67" s="63"/>
      <c r="I67" s="214">
        <v>0</v>
      </c>
      <c r="J67" s="471"/>
      <c r="K67" s="580"/>
      <c r="L67" s="324"/>
      <c r="M67" s="229" t="str">
        <f t="shared" si="1"/>
        <v/>
      </c>
      <c r="N67" s="32"/>
      <c r="O67" s="4"/>
      <c r="P67" s="4"/>
      <c r="Q67" s="4"/>
      <c r="R67" s="4"/>
      <c r="S67" s="182"/>
      <c r="T67" s="182"/>
      <c r="AL67" s="182"/>
      <c r="AM67" s="182"/>
    </row>
    <row r="68" spans="3:39" s="60" customFormat="1" ht="15" customHeight="1">
      <c r="C68" s="214">
        <v>46</v>
      </c>
      <c r="D68" s="470"/>
      <c r="E68" s="471"/>
      <c r="F68" s="324"/>
      <c r="G68" s="229" t="str">
        <f t="shared" si="0"/>
        <v/>
      </c>
      <c r="H68" s="63"/>
      <c r="I68" s="214" t="s">
        <v>35</v>
      </c>
      <c r="J68" s="471"/>
      <c r="K68" s="580"/>
      <c r="L68" s="324"/>
      <c r="M68" s="229" t="str">
        <f t="shared" si="1"/>
        <v/>
      </c>
      <c r="N68" s="32"/>
      <c r="O68" s="4"/>
      <c r="P68" s="4"/>
      <c r="Q68" s="4"/>
      <c r="R68" s="4"/>
      <c r="S68" s="182"/>
      <c r="T68" s="182"/>
      <c r="AL68" s="182"/>
      <c r="AM68" s="182"/>
    </row>
    <row r="69" spans="3:39" s="60" customFormat="1" ht="15" customHeight="1">
      <c r="C69" s="214">
        <v>47</v>
      </c>
      <c r="D69" s="470"/>
      <c r="E69" s="471"/>
      <c r="F69" s="324"/>
      <c r="G69" s="229" t="str">
        <f t="shared" si="0"/>
        <v/>
      </c>
      <c r="H69" s="63"/>
      <c r="I69" s="583" t="s">
        <v>12</v>
      </c>
      <c r="J69" s="471"/>
      <c r="K69" s="580"/>
      <c r="L69" s="324"/>
      <c r="M69" s="229" t="str">
        <f t="shared" si="1"/>
        <v/>
      </c>
      <c r="N69" s="32"/>
      <c r="O69" s="4"/>
      <c r="P69" s="4"/>
      <c r="Q69" s="4"/>
      <c r="R69" s="4"/>
      <c r="S69" s="182"/>
      <c r="T69" s="182"/>
      <c r="AL69" s="182"/>
      <c r="AM69" s="182"/>
    </row>
    <row r="70" spans="3:21" ht="15" customHeight="1">
      <c r="C70" s="214">
        <v>48</v>
      </c>
      <c r="D70" s="470"/>
      <c r="E70" s="471"/>
      <c r="F70" s="324"/>
      <c r="G70" s="229" t="str">
        <f t="shared" si="0"/>
        <v/>
      </c>
      <c r="H70" s="63"/>
      <c r="I70" s="584"/>
      <c r="J70" s="471"/>
      <c r="K70" s="580"/>
      <c r="L70" s="324"/>
      <c r="M70" s="229"/>
      <c r="N70" s="4"/>
      <c r="O70" s="4"/>
      <c r="P70" s="4"/>
      <c r="Q70" s="4"/>
      <c r="R70" s="4"/>
      <c r="U70" s="60"/>
    </row>
    <row r="71" spans="3:18" ht="15" customHeight="1">
      <c r="C71" s="214">
        <v>49</v>
      </c>
      <c r="D71" s="470"/>
      <c r="E71" s="471"/>
      <c r="F71" s="324"/>
      <c r="G71" s="229" t="str">
        <f t="shared" si="0"/>
        <v/>
      </c>
      <c r="H71" s="41"/>
      <c r="I71" s="584"/>
      <c r="J71" s="471"/>
      <c r="K71" s="580"/>
      <c r="L71" s="324"/>
      <c r="M71" s="229"/>
      <c r="N71" s="4"/>
      <c r="O71" s="4"/>
      <c r="P71" s="4"/>
      <c r="Q71" s="4"/>
      <c r="R71" s="4"/>
    </row>
    <row r="72" spans="3:18" ht="15" customHeight="1">
      <c r="C72" s="214">
        <v>50</v>
      </c>
      <c r="D72" s="470"/>
      <c r="E72" s="471"/>
      <c r="F72" s="324"/>
      <c r="G72" s="229" t="str">
        <f t="shared" si="0"/>
        <v/>
      </c>
      <c r="H72" s="41"/>
      <c r="I72" s="584"/>
      <c r="J72" s="471"/>
      <c r="K72" s="580"/>
      <c r="L72" s="324"/>
      <c r="M72" s="229"/>
      <c r="N72" s="4"/>
      <c r="O72" s="4"/>
      <c r="P72" s="4"/>
      <c r="Q72" s="4"/>
      <c r="R72" s="4"/>
    </row>
    <row r="73" spans="3:18" ht="15" customHeight="1">
      <c r="C73" s="214">
        <v>51</v>
      </c>
      <c r="D73" s="470"/>
      <c r="E73" s="471"/>
      <c r="F73" s="324"/>
      <c r="G73" s="229" t="str">
        <f t="shared" si="0"/>
        <v/>
      </c>
      <c r="H73" s="45"/>
      <c r="I73" s="584"/>
      <c r="J73" s="471"/>
      <c r="K73" s="580"/>
      <c r="L73" s="324"/>
      <c r="M73" s="229"/>
      <c r="N73" s="4"/>
      <c r="O73" s="4"/>
      <c r="P73" s="4"/>
      <c r="Q73" s="4"/>
      <c r="R73" s="4"/>
    </row>
    <row r="74" spans="3:18" ht="15" customHeight="1">
      <c r="C74" s="214">
        <v>52</v>
      </c>
      <c r="D74" s="470"/>
      <c r="E74" s="471"/>
      <c r="F74" s="324"/>
      <c r="G74" s="229" t="str">
        <f t="shared" si="0"/>
        <v/>
      </c>
      <c r="H74" s="45"/>
      <c r="I74" s="584"/>
      <c r="J74" s="471"/>
      <c r="K74" s="580"/>
      <c r="L74" s="324"/>
      <c r="M74" s="229" t="str">
        <f t="shared" si="1"/>
        <v/>
      </c>
      <c r="N74" s="4"/>
      <c r="O74" s="4"/>
      <c r="P74" s="4"/>
      <c r="Q74" s="4"/>
      <c r="R74" s="4"/>
    </row>
    <row r="75" spans="3:18" ht="15" customHeight="1">
      <c r="C75" s="214">
        <v>53</v>
      </c>
      <c r="D75" s="470"/>
      <c r="E75" s="471"/>
      <c r="F75" s="324"/>
      <c r="G75" s="229" t="str">
        <f t="shared" si="0"/>
        <v/>
      </c>
      <c r="H75" s="45"/>
      <c r="I75" s="584"/>
      <c r="J75" s="471"/>
      <c r="K75" s="580"/>
      <c r="L75" s="324"/>
      <c r="M75" s="229" t="str">
        <f t="shared" si="1"/>
        <v/>
      </c>
      <c r="N75" s="4"/>
      <c r="O75" s="4"/>
      <c r="P75" s="4"/>
      <c r="Q75" s="4"/>
      <c r="R75" s="4"/>
    </row>
    <row r="76" spans="3:18" ht="15" customHeight="1">
      <c r="C76" s="214">
        <v>54</v>
      </c>
      <c r="D76" s="470"/>
      <c r="E76" s="471"/>
      <c r="F76" s="324"/>
      <c r="G76" s="229" t="str">
        <f t="shared" si="0"/>
        <v/>
      </c>
      <c r="H76" s="45"/>
      <c r="I76" s="584"/>
      <c r="J76" s="471"/>
      <c r="K76" s="580"/>
      <c r="L76" s="324"/>
      <c r="M76" s="229" t="str">
        <f t="shared" si="1"/>
        <v/>
      </c>
      <c r="N76" s="4"/>
      <c r="O76" s="4"/>
      <c r="P76" s="4"/>
      <c r="Q76" s="4"/>
      <c r="R76" s="4"/>
    </row>
    <row r="77" spans="3:18" ht="15" customHeight="1">
      <c r="C77" s="214">
        <v>55</v>
      </c>
      <c r="D77" s="470"/>
      <c r="E77" s="471"/>
      <c r="F77" s="324"/>
      <c r="G77" s="229" t="str">
        <f t="shared" si="0"/>
        <v/>
      </c>
      <c r="H77" s="41"/>
      <c r="I77" s="585"/>
      <c r="J77" s="471"/>
      <c r="K77" s="580"/>
      <c r="L77" s="324"/>
      <c r="M77" s="229" t="str">
        <f t="shared" si="1"/>
        <v/>
      </c>
      <c r="N77" s="4"/>
      <c r="O77" s="4"/>
      <c r="P77" s="4"/>
      <c r="Q77" s="4"/>
      <c r="R77" s="4"/>
    </row>
    <row r="78" spans="2:14" ht="15" customHeight="1">
      <c r="B78" s="4"/>
      <c r="C78" s="4"/>
      <c r="D78" s="4"/>
      <c r="E78" s="33"/>
      <c r="F78" s="33"/>
      <c r="G78" s="33"/>
      <c r="H78" s="33"/>
      <c r="I78" s="4"/>
      <c r="J78" s="4"/>
      <c r="K78" s="22"/>
      <c r="L78" s="4"/>
      <c r="M78" s="4"/>
      <c r="N78" s="4"/>
    </row>
    <row r="79" spans="2:14" ht="15" customHeight="1">
      <c r="B79" s="4"/>
      <c r="C79" s="4"/>
      <c r="D79" s="4"/>
      <c r="E79" s="33"/>
      <c r="F79" s="33"/>
      <c r="G79" s="33"/>
      <c r="H79" s="33"/>
      <c r="I79" s="4"/>
      <c r="J79" s="4"/>
      <c r="K79" s="22"/>
      <c r="L79" s="4"/>
      <c r="M79" s="4"/>
      <c r="N79" s="4"/>
    </row>
    <row r="80" spans="2:14" ht="15" customHeight="1">
      <c r="B80" s="4"/>
      <c r="C80" s="4"/>
      <c r="D80" s="4"/>
      <c r="E80" s="4"/>
      <c r="F80" s="4"/>
      <c r="G80" s="4"/>
      <c r="H80" s="4"/>
      <c r="I80" s="4"/>
      <c r="J80" s="4"/>
      <c r="K80" s="22"/>
      <c r="L80" s="4"/>
      <c r="M80" s="4"/>
      <c r="N80" s="4"/>
    </row>
    <row r="81" spans="2:14" ht="15" customHeight="1">
      <c r="B81" s="4"/>
      <c r="C81" s="4"/>
      <c r="D81" s="4"/>
      <c r="E81" s="4"/>
      <c r="F81" s="4"/>
      <c r="G81" s="4"/>
      <c r="H81" s="4"/>
      <c r="I81" s="4"/>
      <c r="J81" s="4"/>
      <c r="K81" s="22"/>
      <c r="L81" s="4"/>
      <c r="M81" s="4"/>
      <c r="N81" s="4"/>
    </row>
    <row r="82" spans="5:8" ht="15" customHeight="1">
      <c r="E82" s="139"/>
      <c r="F82" s="139"/>
      <c r="G82" s="139"/>
      <c r="H82" s="139"/>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spans="2:43" s="1" customFormat="1" ht="15" customHeight="1">
      <c r="B95" s="182"/>
      <c r="C95" s="182"/>
      <c r="D95" s="182"/>
      <c r="E95" s="182"/>
      <c r="F95" s="182"/>
      <c r="G95" s="182"/>
      <c r="H95" s="182"/>
      <c r="I95" s="182"/>
      <c r="J95" s="182"/>
      <c r="K95" s="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row>
    <row r="96" spans="2:43" s="1" customFormat="1" ht="15" customHeight="1">
      <c r="B96" s="182"/>
      <c r="C96" s="182"/>
      <c r="D96" s="182"/>
      <c r="E96" s="182"/>
      <c r="F96" s="182"/>
      <c r="G96" s="182"/>
      <c r="H96" s="182"/>
      <c r="I96" s="182"/>
      <c r="J96" s="182"/>
      <c r="K96" s="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row>
    <row r="97" spans="2:43" s="1" customFormat="1" ht="15" customHeight="1">
      <c r="B97" s="182"/>
      <c r="C97" s="182"/>
      <c r="D97" s="182"/>
      <c r="E97" s="182"/>
      <c r="F97" s="182"/>
      <c r="G97" s="182"/>
      <c r="H97" s="182"/>
      <c r="I97" s="182"/>
      <c r="J97" s="182"/>
      <c r="K97" s="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row>
    <row r="98" spans="2:43" s="1" customFormat="1" ht="15" customHeight="1">
      <c r="B98" s="182"/>
      <c r="C98" s="182"/>
      <c r="D98" s="182"/>
      <c r="E98" s="182"/>
      <c r="F98" s="182"/>
      <c r="G98" s="182"/>
      <c r="H98" s="182"/>
      <c r="I98" s="182"/>
      <c r="J98" s="182"/>
      <c r="K98" s="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row>
    <row r="99" spans="2:43" s="1" customFormat="1" ht="15" customHeight="1">
      <c r="B99" s="182"/>
      <c r="C99" s="182"/>
      <c r="D99" s="182"/>
      <c r="E99" s="182"/>
      <c r="F99" s="182"/>
      <c r="G99" s="182"/>
      <c r="H99" s="182"/>
      <c r="I99" s="182"/>
      <c r="J99" s="182"/>
      <c r="K99" s="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row>
    <row r="100" spans="2:43" s="1" customFormat="1" ht="15" customHeight="1">
      <c r="B100" s="182"/>
      <c r="C100" s="182"/>
      <c r="D100" s="182"/>
      <c r="E100" s="182"/>
      <c r="F100" s="182"/>
      <c r="G100" s="182"/>
      <c r="H100" s="182"/>
      <c r="I100" s="182"/>
      <c r="J100" s="182"/>
      <c r="K100" s="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row>
    <row r="101" spans="2:43" s="1" customFormat="1" ht="15" customHeight="1">
      <c r="B101" s="182"/>
      <c r="C101" s="182"/>
      <c r="D101" s="182"/>
      <c r="E101" s="182"/>
      <c r="F101" s="182"/>
      <c r="G101" s="182"/>
      <c r="H101" s="182"/>
      <c r="I101" s="182"/>
      <c r="J101" s="182"/>
      <c r="K101" s="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row>
    <row r="102" spans="2:43" s="1" customFormat="1" ht="15" customHeight="1">
      <c r="B102" s="182"/>
      <c r="C102" s="182"/>
      <c r="D102" s="182"/>
      <c r="E102" s="182"/>
      <c r="F102" s="182"/>
      <c r="G102" s="182"/>
      <c r="H102" s="182"/>
      <c r="I102" s="182"/>
      <c r="J102" s="182"/>
      <c r="K102" s="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row>
    <row r="103" spans="2:43" s="1" customFormat="1" ht="15" customHeight="1">
      <c r="B103" s="182"/>
      <c r="C103" s="182"/>
      <c r="D103" s="182"/>
      <c r="E103" s="182"/>
      <c r="F103" s="182"/>
      <c r="G103" s="182"/>
      <c r="H103" s="182"/>
      <c r="I103" s="182"/>
      <c r="J103" s="182"/>
      <c r="K103" s="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row>
    <row r="104" spans="2:43" s="1" customFormat="1" ht="15" customHeight="1">
      <c r="B104" s="182"/>
      <c r="C104" s="182"/>
      <c r="D104" s="182"/>
      <c r="E104" s="182"/>
      <c r="F104" s="182"/>
      <c r="G104" s="182"/>
      <c r="H104" s="182"/>
      <c r="I104" s="182"/>
      <c r="J104" s="182"/>
      <c r="K104" s="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row>
    <row r="105" spans="2:43" s="1" customFormat="1" ht="15" customHeight="1">
      <c r="B105" s="182"/>
      <c r="C105" s="182"/>
      <c r="D105" s="182"/>
      <c r="E105" s="182"/>
      <c r="F105" s="182"/>
      <c r="G105" s="182"/>
      <c r="H105" s="182"/>
      <c r="I105" s="182"/>
      <c r="J105" s="182"/>
      <c r="K105" s="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row>
    <row r="106" spans="2:43" s="1" customFormat="1" ht="15" customHeight="1">
      <c r="B106" s="182"/>
      <c r="C106" s="182"/>
      <c r="D106" s="182"/>
      <c r="E106" s="182"/>
      <c r="F106" s="182"/>
      <c r="G106" s="182"/>
      <c r="H106" s="182"/>
      <c r="I106" s="182"/>
      <c r="J106" s="182"/>
      <c r="K106" s="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row>
    <row r="107" spans="2:43" s="1" customFormat="1" ht="15" customHeight="1">
      <c r="B107" s="182"/>
      <c r="C107" s="182"/>
      <c r="D107" s="182"/>
      <c r="E107" s="182"/>
      <c r="F107" s="182"/>
      <c r="G107" s="182"/>
      <c r="H107" s="182"/>
      <c r="I107" s="182"/>
      <c r="J107" s="182"/>
      <c r="K107" s="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row>
    <row r="108" spans="2:43" s="1" customFormat="1" ht="15" customHeight="1">
      <c r="B108" s="182"/>
      <c r="C108" s="182"/>
      <c r="D108" s="182"/>
      <c r="E108" s="182"/>
      <c r="F108" s="182"/>
      <c r="G108" s="182"/>
      <c r="H108" s="182"/>
      <c r="I108" s="182"/>
      <c r="J108" s="182"/>
      <c r="K108" s="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row>
    <row r="109" spans="2:43" s="1" customFormat="1" ht="15" customHeight="1">
      <c r="B109" s="182"/>
      <c r="C109" s="182"/>
      <c r="D109" s="182"/>
      <c r="E109" s="182"/>
      <c r="F109" s="182"/>
      <c r="G109" s="182"/>
      <c r="H109" s="182"/>
      <c r="I109" s="182"/>
      <c r="J109" s="182"/>
      <c r="K109" s="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row>
    <row r="110" spans="2:43" s="1" customFormat="1" ht="15" customHeight="1">
      <c r="B110" s="182"/>
      <c r="C110" s="182"/>
      <c r="D110" s="182"/>
      <c r="E110" s="182"/>
      <c r="F110" s="182"/>
      <c r="G110" s="182"/>
      <c r="H110" s="182"/>
      <c r="I110" s="182"/>
      <c r="J110" s="182"/>
      <c r="K110" s="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row>
    <row r="111" spans="2:43" s="1" customFormat="1" ht="15" customHeight="1">
      <c r="B111" s="182"/>
      <c r="C111" s="182"/>
      <c r="D111" s="182"/>
      <c r="E111" s="182"/>
      <c r="F111" s="182"/>
      <c r="G111" s="182"/>
      <c r="H111" s="182"/>
      <c r="I111" s="182"/>
      <c r="J111" s="182"/>
      <c r="K111" s="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row>
    <row r="112" spans="2:43" s="1" customFormat="1" ht="15" customHeight="1">
      <c r="B112" s="182"/>
      <c r="C112" s="182"/>
      <c r="D112" s="182"/>
      <c r="E112" s="182"/>
      <c r="F112" s="182"/>
      <c r="G112" s="182"/>
      <c r="H112" s="182"/>
      <c r="I112" s="182"/>
      <c r="J112" s="182"/>
      <c r="K112" s="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row>
    <row r="113" spans="2:43" s="1" customFormat="1" ht="15" customHeight="1">
      <c r="B113" s="182"/>
      <c r="C113" s="182"/>
      <c r="D113" s="182"/>
      <c r="E113" s="182"/>
      <c r="F113" s="182"/>
      <c r="G113" s="182"/>
      <c r="H113" s="182"/>
      <c r="I113" s="182"/>
      <c r="J113" s="182"/>
      <c r="K113" s="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row>
    <row r="114" spans="2:43" s="1" customFormat="1" ht="15" customHeight="1">
      <c r="B114" s="182"/>
      <c r="C114" s="182"/>
      <c r="D114" s="182"/>
      <c r="E114" s="182"/>
      <c r="F114" s="182"/>
      <c r="G114" s="182"/>
      <c r="H114" s="182"/>
      <c r="I114" s="182"/>
      <c r="J114" s="182"/>
      <c r="K114" s="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row>
    <row r="115" spans="2:43" s="1" customFormat="1" ht="15" customHeight="1">
      <c r="B115" s="182"/>
      <c r="C115" s="182"/>
      <c r="D115" s="182"/>
      <c r="E115" s="182"/>
      <c r="F115" s="182"/>
      <c r="G115" s="182"/>
      <c r="H115" s="182"/>
      <c r="I115" s="182"/>
      <c r="J115" s="182"/>
      <c r="K115" s="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row>
    <row r="116" spans="2:43" s="1" customFormat="1" ht="15" customHeight="1">
      <c r="B116" s="182"/>
      <c r="C116" s="182"/>
      <c r="D116" s="182"/>
      <c r="E116" s="182"/>
      <c r="F116" s="182"/>
      <c r="G116" s="182"/>
      <c r="H116" s="182"/>
      <c r="I116" s="182"/>
      <c r="J116" s="182"/>
      <c r="K116" s="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row>
    <row r="117" spans="2:43" s="1" customFormat="1" ht="15" customHeight="1">
      <c r="B117" s="182"/>
      <c r="C117" s="182"/>
      <c r="D117" s="182"/>
      <c r="E117" s="182"/>
      <c r="F117" s="182"/>
      <c r="G117" s="182"/>
      <c r="H117" s="182"/>
      <c r="I117" s="182"/>
      <c r="J117" s="182"/>
      <c r="K117" s="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row>
    <row r="118" spans="2:43" s="1" customFormat="1" ht="15" customHeight="1">
      <c r="B118" s="182"/>
      <c r="C118" s="182"/>
      <c r="D118" s="182"/>
      <c r="E118" s="182"/>
      <c r="F118" s="182"/>
      <c r="G118" s="182"/>
      <c r="H118" s="182"/>
      <c r="I118" s="182"/>
      <c r="J118" s="182"/>
      <c r="K118" s="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row>
    <row r="119" spans="2:43" s="1" customFormat="1" ht="15" customHeight="1">
      <c r="B119" s="182"/>
      <c r="C119" s="182"/>
      <c r="D119" s="182"/>
      <c r="E119" s="182"/>
      <c r="F119" s="182"/>
      <c r="G119" s="182"/>
      <c r="H119" s="182"/>
      <c r="I119" s="182"/>
      <c r="J119" s="182"/>
      <c r="K119" s="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row>
    <row r="120" spans="2:43" s="1" customFormat="1" ht="15" customHeight="1">
      <c r="B120" s="182"/>
      <c r="C120" s="182"/>
      <c r="D120" s="182"/>
      <c r="E120" s="182"/>
      <c r="F120" s="182"/>
      <c r="G120" s="182"/>
      <c r="H120" s="182"/>
      <c r="I120" s="182"/>
      <c r="J120" s="182"/>
      <c r="K120" s="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row>
    <row r="121" spans="2:43" s="1" customFormat="1" ht="15" customHeight="1">
      <c r="B121" s="182"/>
      <c r="C121" s="182"/>
      <c r="D121" s="182"/>
      <c r="E121" s="182"/>
      <c r="F121" s="182"/>
      <c r="G121" s="182"/>
      <c r="H121" s="182"/>
      <c r="I121" s="182"/>
      <c r="J121" s="182"/>
      <c r="K121" s="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row>
    <row r="122" spans="2:43" s="1" customFormat="1" ht="15" customHeight="1">
      <c r="B122" s="182"/>
      <c r="C122" s="182"/>
      <c r="D122" s="182"/>
      <c r="E122" s="182"/>
      <c r="F122" s="182"/>
      <c r="G122" s="182"/>
      <c r="H122" s="182"/>
      <c r="I122" s="182"/>
      <c r="J122" s="182"/>
      <c r="K122" s="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row>
    <row r="123" spans="2:43" s="1" customFormat="1" ht="15" customHeight="1">
      <c r="B123" s="182"/>
      <c r="C123" s="182"/>
      <c r="D123" s="182"/>
      <c r="E123" s="182"/>
      <c r="F123" s="182"/>
      <c r="G123" s="182"/>
      <c r="H123" s="182"/>
      <c r="I123" s="182"/>
      <c r="J123" s="182"/>
      <c r="K123" s="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row>
    <row r="124" spans="2:43" s="1" customFormat="1" ht="15" customHeight="1">
      <c r="B124" s="182"/>
      <c r="C124" s="182"/>
      <c r="D124" s="182"/>
      <c r="E124" s="182"/>
      <c r="F124" s="182"/>
      <c r="G124" s="182"/>
      <c r="H124" s="182"/>
      <c r="I124" s="182"/>
      <c r="J124" s="182"/>
      <c r="K124" s="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row>
    <row r="125" spans="2:43" s="1" customFormat="1" ht="15" customHeight="1">
      <c r="B125" s="182"/>
      <c r="C125" s="182"/>
      <c r="D125" s="182"/>
      <c r="E125" s="182"/>
      <c r="F125" s="182"/>
      <c r="G125" s="182"/>
      <c r="H125" s="182"/>
      <c r="I125" s="182"/>
      <c r="J125" s="182"/>
      <c r="K125" s="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row>
    <row r="126" spans="2:43" s="1" customFormat="1" ht="15" customHeight="1">
      <c r="B126" s="182"/>
      <c r="C126" s="182"/>
      <c r="D126" s="182"/>
      <c r="E126" s="182"/>
      <c r="F126" s="182"/>
      <c r="G126" s="182"/>
      <c r="H126" s="182"/>
      <c r="I126" s="182"/>
      <c r="J126" s="182"/>
      <c r="K126" s="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row>
    <row r="127" spans="2:43" s="1" customFormat="1" ht="15" customHeight="1">
      <c r="B127" s="182"/>
      <c r="C127" s="182"/>
      <c r="D127" s="182"/>
      <c r="E127" s="182"/>
      <c r="F127" s="182"/>
      <c r="G127" s="182"/>
      <c r="H127" s="182"/>
      <c r="I127" s="182"/>
      <c r="J127" s="182"/>
      <c r="K127" s="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row>
    <row r="128" spans="2:43" s="1" customFormat="1" ht="15" customHeight="1">
      <c r="B128" s="182"/>
      <c r="C128" s="182"/>
      <c r="D128" s="182"/>
      <c r="E128" s="182"/>
      <c r="F128" s="182"/>
      <c r="G128" s="182"/>
      <c r="H128" s="182"/>
      <c r="I128" s="182"/>
      <c r="J128" s="182"/>
      <c r="K128" s="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row>
    <row r="129" spans="2:43" s="1" customFormat="1" ht="15" customHeight="1">
      <c r="B129" s="182"/>
      <c r="C129" s="182"/>
      <c r="D129" s="182"/>
      <c r="E129" s="182"/>
      <c r="F129" s="182"/>
      <c r="G129" s="182"/>
      <c r="H129" s="182"/>
      <c r="I129" s="182"/>
      <c r="J129" s="182"/>
      <c r="K129" s="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row>
    <row r="130" spans="2:43" s="1" customFormat="1" ht="15" customHeight="1">
      <c r="B130" s="182"/>
      <c r="C130" s="182"/>
      <c r="D130" s="182"/>
      <c r="E130" s="182"/>
      <c r="F130" s="182"/>
      <c r="G130" s="182"/>
      <c r="H130" s="182"/>
      <c r="I130" s="182"/>
      <c r="J130" s="182"/>
      <c r="K130" s="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row>
    <row r="131" spans="2:43" s="1" customFormat="1" ht="15" customHeight="1">
      <c r="B131" s="182"/>
      <c r="C131" s="182"/>
      <c r="D131" s="182"/>
      <c r="E131" s="182"/>
      <c r="F131" s="182"/>
      <c r="G131" s="182"/>
      <c r="H131" s="182"/>
      <c r="I131" s="182"/>
      <c r="J131" s="182"/>
      <c r="K131" s="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row>
    <row r="132" spans="2:43" s="1" customFormat="1" ht="15" customHeight="1">
      <c r="B132" s="182"/>
      <c r="C132" s="182"/>
      <c r="D132" s="182"/>
      <c r="E132" s="182"/>
      <c r="F132" s="182"/>
      <c r="G132" s="182"/>
      <c r="H132" s="182"/>
      <c r="I132" s="182"/>
      <c r="J132" s="182"/>
      <c r="K132" s="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row>
    <row r="133" spans="2:43" s="1" customFormat="1" ht="15" customHeight="1">
      <c r="B133" s="182"/>
      <c r="C133" s="182"/>
      <c r="D133" s="182"/>
      <c r="E133" s="182"/>
      <c r="F133" s="182"/>
      <c r="G133" s="182"/>
      <c r="H133" s="182"/>
      <c r="I133" s="182"/>
      <c r="J133" s="182"/>
      <c r="K133" s="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row>
    <row r="134" spans="2:43" s="1" customFormat="1" ht="15" customHeight="1">
      <c r="B134" s="182"/>
      <c r="C134" s="182"/>
      <c r="D134" s="182"/>
      <c r="E134" s="182"/>
      <c r="F134" s="182"/>
      <c r="G134" s="182"/>
      <c r="H134" s="182"/>
      <c r="I134" s="182"/>
      <c r="J134" s="182"/>
      <c r="K134" s="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row>
    <row r="135" spans="2:43" s="1" customFormat="1" ht="15" customHeight="1">
      <c r="B135" s="182"/>
      <c r="C135" s="182"/>
      <c r="D135" s="182"/>
      <c r="E135" s="182"/>
      <c r="F135" s="182"/>
      <c r="G135" s="182"/>
      <c r="H135" s="182"/>
      <c r="I135" s="182"/>
      <c r="J135" s="182"/>
      <c r="K135" s="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row>
    <row r="136" spans="2:43" s="1" customFormat="1" ht="15" customHeight="1">
      <c r="B136" s="182"/>
      <c r="C136" s="182"/>
      <c r="D136" s="182"/>
      <c r="E136" s="182"/>
      <c r="F136" s="182"/>
      <c r="G136" s="182"/>
      <c r="H136" s="182"/>
      <c r="I136" s="182"/>
      <c r="J136" s="182"/>
      <c r="K136" s="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row>
    <row r="137" spans="2:43" s="1" customFormat="1" ht="15" customHeight="1">
      <c r="B137" s="182"/>
      <c r="C137" s="182"/>
      <c r="D137" s="182"/>
      <c r="E137" s="182"/>
      <c r="F137" s="182"/>
      <c r="G137" s="182"/>
      <c r="H137" s="182"/>
      <c r="I137" s="182"/>
      <c r="J137" s="182"/>
      <c r="K137" s="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row>
    <row r="138" spans="2:43" s="1" customFormat="1" ht="15" customHeight="1">
      <c r="B138" s="182"/>
      <c r="C138" s="182"/>
      <c r="D138" s="182"/>
      <c r="E138" s="182"/>
      <c r="F138" s="182"/>
      <c r="G138" s="182"/>
      <c r="H138" s="182"/>
      <c r="I138" s="182"/>
      <c r="J138" s="182"/>
      <c r="K138" s="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row>
    <row r="139" spans="2:43" s="1" customFormat="1" ht="15" customHeight="1">
      <c r="B139" s="182"/>
      <c r="C139" s="182"/>
      <c r="D139" s="182"/>
      <c r="E139" s="182"/>
      <c r="F139" s="182"/>
      <c r="G139" s="182"/>
      <c r="H139" s="182"/>
      <c r="I139" s="182"/>
      <c r="J139" s="182"/>
      <c r="K139" s="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row>
    <row r="140" spans="2:43" s="1" customFormat="1" ht="15" customHeight="1">
      <c r="B140" s="182"/>
      <c r="C140" s="182"/>
      <c r="D140" s="182"/>
      <c r="E140" s="182"/>
      <c r="F140" s="182"/>
      <c r="G140" s="182"/>
      <c r="H140" s="182"/>
      <c r="I140" s="182"/>
      <c r="J140" s="182"/>
      <c r="K140" s="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row>
    <row r="141" spans="2:43" s="1" customFormat="1" ht="15" customHeight="1">
      <c r="B141" s="182"/>
      <c r="C141" s="182"/>
      <c r="D141" s="182"/>
      <c r="E141" s="182"/>
      <c r="F141" s="182"/>
      <c r="G141" s="182"/>
      <c r="H141" s="182"/>
      <c r="I141" s="182"/>
      <c r="J141" s="182"/>
      <c r="K141" s="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row>
    <row r="142" spans="2:43" s="1" customFormat="1" ht="15" customHeight="1">
      <c r="B142" s="182"/>
      <c r="C142" s="182"/>
      <c r="D142" s="182"/>
      <c r="E142" s="182"/>
      <c r="F142" s="182"/>
      <c r="G142" s="182"/>
      <c r="H142" s="182"/>
      <c r="I142" s="182"/>
      <c r="J142" s="182"/>
      <c r="K142" s="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row>
    <row r="143" spans="2:43" s="1" customFormat="1" ht="15" customHeight="1">
      <c r="B143" s="182"/>
      <c r="C143" s="182"/>
      <c r="D143" s="182"/>
      <c r="E143" s="182"/>
      <c r="F143" s="182"/>
      <c r="G143" s="182"/>
      <c r="H143" s="182"/>
      <c r="I143" s="182"/>
      <c r="J143" s="182"/>
      <c r="K143" s="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row>
    <row r="144" spans="2:43" s="1" customFormat="1" ht="15" customHeight="1">
      <c r="B144" s="182"/>
      <c r="C144" s="182"/>
      <c r="D144" s="182"/>
      <c r="E144" s="182"/>
      <c r="F144" s="182"/>
      <c r="G144" s="182"/>
      <c r="H144" s="182"/>
      <c r="I144" s="182"/>
      <c r="J144" s="182"/>
      <c r="K144" s="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row>
    <row r="145" spans="2:43" s="1" customFormat="1" ht="15" customHeight="1">
      <c r="B145" s="182"/>
      <c r="C145" s="182"/>
      <c r="D145" s="182"/>
      <c r="E145" s="182"/>
      <c r="F145" s="182"/>
      <c r="G145" s="182"/>
      <c r="H145" s="182"/>
      <c r="I145" s="182"/>
      <c r="J145" s="182"/>
      <c r="K145" s="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row>
    <row r="146" spans="2:43" s="1" customFormat="1" ht="15" customHeight="1">
      <c r="B146" s="182"/>
      <c r="C146" s="182"/>
      <c r="D146" s="182"/>
      <c r="E146" s="182"/>
      <c r="F146" s="182"/>
      <c r="G146" s="182"/>
      <c r="H146" s="182"/>
      <c r="I146" s="182"/>
      <c r="J146" s="182"/>
      <c r="K146" s="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row>
    <row r="147" spans="2:43" s="1" customFormat="1" ht="15" customHeight="1">
      <c r="B147" s="182"/>
      <c r="C147" s="182"/>
      <c r="D147" s="182"/>
      <c r="E147" s="182"/>
      <c r="F147" s="182"/>
      <c r="G147" s="182"/>
      <c r="H147" s="182"/>
      <c r="I147" s="182"/>
      <c r="J147" s="182"/>
      <c r="K147" s="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row>
    <row r="148" spans="2:43" s="1" customFormat="1" ht="15" customHeight="1">
      <c r="B148" s="182"/>
      <c r="C148" s="182"/>
      <c r="D148" s="182"/>
      <c r="E148" s="182"/>
      <c r="F148" s="182"/>
      <c r="G148" s="182"/>
      <c r="H148" s="182"/>
      <c r="I148" s="182"/>
      <c r="J148" s="182"/>
      <c r="K148" s="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row>
    <row r="149" spans="2:43" s="1" customFormat="1" ht="15" customHeight="1">
      <c r="B149" s="182"/>
      <c r="C149" s="182"/>
      <c r="D149" s="182"/>
      <c r="E149" s="182"/>
      <c r="F149" s="182"/>
      <c r="G149" s="182"/>
      <c r="H149" s="182"/>
      <c r="I149" s="182"/>
      <c r="J149" s="182"/>
      <c r="K149" s="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row>
    <row r="150" spans="2:43" s="1" customFormat="1" ht="15" customHeight="1">
      <c r="B150" s="182"/>
      <c r="C150" s="182"/>
      <c r="D150" s="182"/>
      <c r="E150" s="182"/>
      <c r="F150" s="182"/>
      <c r="G150" s="182"/>
      <c r="H150" s="182"/>
      <c r="I150" s="182"/>
      <c r="J150" s="182"/>
      <c r="K150" s="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row>
    <row r="151" spans="2:43" s="1" customFormat="1" ht="15" customHeight="1">
      <c r="B151" s="182"/>
      <c r="C151" s="182"/>
      <c r="D151" s="182"/>
      <c r="E151" s="182"/>
      <c r="F151" s="182"/>
      <c r="G151" s="182"/>
      <c r="H151" s="182"/>
      <c r="I151" s="182"/>
      <c r="J151" s="182"/>
      <c r="K151" s="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row>
    <row r="152" spans="2:43" s="1" customFormat="1" ht="15" customHeight="1">
      <c r="B152" s="182"/>
      <c r="C152" s="182"/>
      <c r="D152" s="182"/>
      <c r="E152" s="182"/>
      <c r="F152" s="182"/>
      <c r="G152" s="182"/>
      <c r="H152" s="182"/>
      <c r="I152" s="182"/>
      <c r="J152" s="182"/>
      <c r="K152" s="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row>
    <row r="153" spans="2:43" s="1" customFormat="1" ht="15" customHeight="1">
      <c r="B153" s="182"/>
      <c r="C153" s="182"/>
      <c r="D153" s="182"/>
      <c r="E153" s="182"/>
      <c r="F153" s="182"/>
      <c r="G153" s="182"/>
      <c r="H153" s="182"/>
      <c r="I153" s="182"/>
      <c r="J153" s="182"/>
      <c r="K153" s="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row>
    <row r="154" spans="2:43" s="1" customFormat="1" ht="15" customHeight="1">
      <c r="B154" s="182"/>
      <c r="C154" s="182"/>
      <c r="D154" s="182"/>
      <c r="E154" s="182"/>
      <c r="F154" s="182"/>
      <c r="G154" s="182"/>
      <c r="H154" s="182"/>
      <c r="I154" s="182"/>
      <c r="J154" s="182"/>
      <c r="K154" s="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row>
    <row r="155" spans="2:43" s="1" customFormat="1" ht="15" customHeight="1">
      <c r="B155" s="182"/>
      <c r="C155" s="182"/>
      <c r="D155" s="182"/>
      <c r="E155" s="182"/>
      <c r="F155" s="182"/>
      <c r="G155" s="182"/>
      <c r="H155" s="182"/>
      <c r="I155" s="182"/>
      <c r="J155" s="182"/>
      <c r="K155" s="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row>
    <row r="156" spans="2:43" s="1" customFormat="1" ht="15" customHeight="1">
      <c r="B156" s="182"/>
      <c r="C156" s="182"/>
      <c r="D156" s="182"/>
      <c r="E156" s="182"/>
      <c r="F156" s="182"/>
      <c r="G156" s="182"/>
      <c r="H156" s="182"/>
      <c r="I156" s="182"/>
      <c r="J156" s="182"/>
      <c r="K156" s="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row>
    <row r="157" spans="2:43" s="1" customFormat="1" ht="15" customHeight="1">
      <c r="B157" s="182"/>
      <c r="C157" s="182"/>
      <c r="D157" s="182"/>
      <c r="E157" s="182"/>
      <c r="F157" s="182"/>
      <c r="G157" s="182"/>
      <c r="H157" s="182"/>
      <c r="I157" s="182"/>
      <c r="J157" s="182"/>
      <c r="K157" s="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row>
    <row r="158" spans="2:43" s="1" customFormat="1" ht="15" customHeight="1">
      <c r="B158" s="182"/>
      <c r="C158" s="182"/>
      <c r="D158" s="182"/>
      <c r="E158" s="182"/>
      <c r="F158" s="182"/>
      <c r="G158" s="182"/>
      <c r="H158" s="182"/>
      <c r="I158" s="182"/>
      <c r="J158" s="182"/>
      <c r="K158" s="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row>
    <row r="159" spans="2:43" s="1" customFormat="1" ht="15" customHeight="1">
      <c r="B159" s="182"/>
      <c r="C159" s="182"/>
      <c r="D159" s="182"/>
      <c r="E159" s="182"/>
      <c r="F159" s="182"/>
      <c r="G159" s="182"/>
      <c r="H159" s="182"/>
      <c r="I159" s="182"/>
      <c r="J159" s="182"/>
      <c r="K159" s="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row>
    <row r="160" spans="2:43" s="1" customFormat="1" ht="15" customHeight="1">
      <c r="B160" s="182"/>
      <c r="C160" s="182"/>
      <c r="D160" s="182"/>
      <c r="E160" s="182"/>
      <c r="F160" s="182"/>
      <c r="G160" s="182"/>
      <c r="H160" s="182"/>
      <c r="I160" s="182"/>
      <c r="J160" s="182"/>
      <c r="K160" s="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row>
    <row r="161" spans="2:43" s="1" customFormat="1" ht="15" customHeight="1">
      <c r="B161" s="182"/>
      <c r="C161" s="182"/>
      <c r="D161" s="182"/>
      <c r="E161" s="182"/>
      <c r="F161" s="182"/>
      <c r="G161" s="182"/>
      <c r="H161" s="182"/>
      <c r="I161" s="182"/>
      <c r="J161" s="182"/>
      <c r="K161" s="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row>
    <row r="162" spans="2:43" s="1" customFormat="1" ht="15" customHeight="1">
      <c r="B162" s="182"/>
      <c r="C162" s="182"/>
      <c r="D162" s="182"/>
      <c r="E162" s="182"/>
      <c r="F162" s="182"/>
      <c r="G162" s="182"/>
      <c r="H162" s="182"/>
      <c r="I162" s="182"/>
      <c r="J162" s="182"/>
      <c r="K162" s="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row>
    <row r="163" spans="2:43" s="1" customFormat="1" ht="15" customHeight="1">
      <c r="B163" s="182"/>
      <c r="C163" s="182"/>
      <c r="D163" s="182"/>
      <c r="E163" s="182"/>
      <c r="F163" s="182"/>
      <c r="G163" s="182"/>
      <c r="H163" s="182"/>
      <c r="I163" s="182"/>
      <c r="J163" s="182"/>
      <c r="K163" s="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row>
    <row r="164" spans="2:43" s="1" customFormat="1" ht="15" customHeight="1">
      <c r="B164" s="182"/>
      <c r="C164" s="182"/>
      <c r="D164" s="182"/>
      <c r="E164" s="182"/>
      <c r="F164" s="182"/>
      <c r="G164" s="182"/>
      <c r="H164" s="182"/>
      <c r="I164" s="182"/>
      <c r="J164" s="182"/>
      <c r="K164" s="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row>
    <row r="165" spans="2:43" s="1" customFormat="1" ht="15" customHeight="1">
      <c r="B165" s="182"/>
      <c r="C165" s="182"/>
      <c r="D165" s="182"/>
      <c r="E165" s="182"/>
      <c r="F165" s="182"/>
      <c r="G165" s="182"/>
      <c r="H165" s="182"/>
      <c r="I165" s="182"/>
      <c r="J165" s="182"/>
      <c r="K165" s="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row>
    <row r="166" spans="2:43" s="1" customFormat="1" ht="15" customHeight="1">
      <c r="B166" s="182"/>
      <c r="C166" s="182"/>
      <c r="D166" s="182"/>
      <c r="E166" s="182"/>
      <c r="F166" s="182"/>
      <c r="G166" s="182"/>
      <c r="H166" s="182"/>
      <c r="I166" s="182"/>
      <c r="J166" s="182"/>
      <c r="K166" s="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row>
    <row r="167" spans="2:43" s="1" customFormat="1" ht="15" customHeight="1">
      <c r="B167" s="182"/>
      <c r="C167" s="182"/>
      <c r="D167" s="182"/>
      <c r="E167" s="182"/>
      <c r="F167" s="182"/>
      <c r="G167" s="182"/>
      <c r="H167" s="182"/>
      <c r="I167" s="182"/>
      <c r="J167" s="182"/>
      <c r="K167" s="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row>
    <row r="168" spans="2:43" s="1" customFormat="1" ht="15" customHeight="1">
      <c r="B168" s="182"/>
      <c r="C168" s="182"/>
      <c r="D168" s="182"/>
      <c r="E168" s="182"/>
      <c r="F168" s="182"/>
      <c r="G168" s="182"/>
      <c r="H168" s="182"/>
      <c r="I168" s="182"/>
      <c r="J168" s="182"/>
      <c r="K168" s="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row>
    <row r="169" spans="2:43" s="1" customFormat="1" ht="15" customHeight="1">
      <c r="B169" s="182"/>
      <c r="C169" s="182"/>
      <c r="D169" s="182"/>
      <c r="E169" s="182"/>
      <c r="F169" s="182"/>
      <c r="G169" s="182"/>
      <c r="H169" s="182"/>
      <c r="I169" s="182"/>
      <c r="J169" s="182"/>
      <c r="K169" s="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row>
    <row r="170" spans="2:43" s="1" customFormat="1" ht="15" customHeight="1">
      <c r="B170" s="182"/>
      <c r="C170" s="182"/>
      <c r="D170" s="182"/>
      <c r="E170" s="182"/>
      <c r="F170" s="182"/>
      <c r="G170" s="182"/>
      <c r="H170" s="182"/>
      <c r="I170" s="182"/>
      <c r="J170" s="182"/>
      <c r="K170" s="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row>
    <row r="171" spans="2:43" s="1" customFormat="1" ht="15" customHeight="1">
      <c r="B171" s="182"/>
      <c r="C171" s="182"/>
      <c r="D171" s="182"/>
      <c r="E171" s="182"/>
      <c r="F171" s="182"/>
      <c r="G171" s="182"/>
      <c r="H171" s="182"/>
      <c r="I171" s="182"/>
      <c r="J171" s="182"/>
      <c r="K171" s="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row>
    <row r="172" spans="2:43" s="1" customFormat="1" ht="15" customHeight="1">
      <c r="B172" s="182"/>
      <c r="C172" s="182"/>
      <c r="D172" s="182"/>
      <c r="E172" s="182"/>
      <c r="F172" s="182"/>
      <c r="G172" s="182"/>
      <c r="H172" s="182"/>
      <c r="I172" s="182"/>
      <c r="J172" s="182"/>
      <c r="K172" s="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row>
    <row r="173" spans="2:43" s="1" customFormat="1" ht="15" customHeight="1">
      <c r="B173" s="182"/>
      <c r="C173" s="182"/>
      <c r="D173" s="182"/>
      <c r="E173" s="182"/>
      <c r="F173" s="182"/>
      <c r="G173" s="182"/>
      <c r="H173" s="182"/>
      <c r="I173" s="182"/>
      <c r="J173" s="182"/>
      <c r="K173" s="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row>
    <row r="174" spans="2:43" s="1" customFormat="1" ht="15" customHeight="1">
      <c r="B174" s="182"/>
      <c r="C174" s="182"/>
      <c r="D174" s="182"/>
      <c r="E174" s="182"/>
      <c r="F174" s="182"/>
      <c r="G174" s="182"/>
      <c r="H174" s="182"/>
      <c r="I174" s="182"/>
      <c r="J174" s="182"/>
      <c r="K174" s="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row>
    <row r="175" spans="2:43" s="1" customFormat="1" ht="15" customHeight="1">
      <c r="B175" s="182"/>
      <c r="C175" s="182"/>
      <c r="D175" s="182"/>
      <c r="E175" s="182"/>
      <c r="F175" s="182"/>
      <c r="G175" s="182"/>
      <c r="H175" s="182"/>
      <c r="I175" s="182"/>
      <c r="J175" s="182"/>
      <c r="K175" s="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row>
    <row r="176" spans="2:43" s="1" customFormat="1" ht="15" customHeight="1">
      <c r="B176" s="182"/>
      <c r="C176" s="182"/>
      <c r="D176" s="182"/>
      <c r="E176" s="182"/>
      <c r="F176" s="182"/>
      <c r="G176" s="182"/>
      <c r="H176" s="182"/>
      <c r="I176" s="182"/>
      <c r="J176" s="182"/>
      <c r="K176" s="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row>
    <row r="177" spans="2:43" s="1" customFormat="1" ht="15" customHeight="1">
      <c r="B177" s="182"/>
      <c r="C177" s="182"/>
      <c r="D177" s="182"/>
      <c r="E177" s="182"/>
      <c r="F177" s="182"/>
      <c r="G177" s="182"/>
      <c r="H177" s="182"/>
      <c r="I177" s="182"/>
      <c r="J177" s="182"/>
      <c r="K177" s="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row>
    <row r="178" spans="2:43" s="1" customFormat="1" ht="15" customHeight="1">
      <c r="B178" s="182"/>
      <c r="C178" s="182"/>
      <c r="D178" s="182"/>
      <c r="E178" s="182"/>
      <c r="F178" s="182"/>
      <c r="G178" s="182"/>
      <c r="H178" s="182"/>
      <c r="I178" s="182"/>
      <c r="J178" s="182"/>
      <c r="K178" s="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row>
    <row r="179" spans="2:43" s="1" customFormat="1" ht="15" customHeight="1">
      <c r="B179" s="182"/>
      <c r="C179" s="182"/>
      <c r="D179" s="182"/>
      <c r="E179" s="182"/>
      <c r="F179" s="182"/>
      <c r="G179" s="182"/>
      <c r="H179" s="182"/>
      <c r="I179" s="182"/>
      <c r="J179" s="182"/>
      <c r="K179" s="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row>
    <row r="180" spans="2:43" s="1" customFormat="1" ht="15" customHeight="1">
      <c r="B180" s="182"/>
      <c r="C180" s="182"/>
      <c r="D180" s="182"/>
      <c r="E180" s="182"/>
      <c r="F180" s="182"/>
      <c r="G180" s="182"/>
      <c r="H180" s="182"/>
      <c r="I180" s="182"/>
      <c r="J180" s="182"/>
      <c r="K180" s="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row>
    <row r="181" spans="2:43" s="1" customFormat="1" ht="15" customHeight="1">
      <c r="B181" s="182"/>
      <c r="C181" s="182"/>
      <c r="D181" s="182"/>
      <c r="E181" s="182"/>
      <c r="F181" s="182"/>
      <c r="G181" s="182"/>
      <c r="H181" s="182"/>
      <c r="I181" s="182"/>
      <c r="J181" s="182"/>
      <c r="K181" s="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row>
    <row r="182" spans="2:43" s="1" customFormat="1" ht="15" customHeight="1">
      <c r="B182" s="182"/>
      <c r="C182" s="182"/>
      <c r="D182" s="182"/>
      <c r="E182" s="182"/>
      <c r="F182" s="182"/>
      <c r="G182" s="182"/>
      <c r="H182" s="182"/>
      <c r="I182" s="182"/>
      <c r="J182" s="182"/>
      <c r="K182" s="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row>
    <row r="183" spans="2:43" s="1" customFormat="1" ht="15" customHeight="1">
      <c r="B183" s="182"/>
      <c r="C183" s="182"/>
      <c r="D183" s="182"/>
      <c r="E183" s="182"/>
      <c r="F183" s="182"/>
      <c r="G183" s="182"/>
      <c r="H183" s="182"/>
      <c r="I183" s="182"/>
      <c r="J183" s="182"/>
      <c r="K183" s="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row>
    <row r="184" spans="2:43" s="1" customFormat="1" ht="15" customHeight="1">
      <c r="B184" s="182"/>
      <c r="C184" s="182"/>
      <c r="D184" s="182"/>
      <c r="E184" s="182"/>
      <c r="F184" s="182"/>
      <c r="G184" s="182"/>
      <c r="H184" s="182"/>
      <c r="I184" s="182"/>
      <c r="J184" s="182"/>
      <c r="K184" s="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row>
    <row r="185" spans="2:43" s="1" customFormat="1" ht="15" customHeight="1">
      <c r="B185" s="182"/>
      <c r="C185" s="182"/>
      <c r="D185" s="182"/>
      <c r="E185" s="182"/>
      <c r="F185" s="182"/>
      <c r="G185" s="182"/>
      <c r="H185" s="182"/>
      <c r="I185" s="182"/>
      <c r="J185" s="182"/>
      <c r="K185" s="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row>
    <row r="186" spans="2:43" s="1" customFormat="1" ht="15" customHeight="1">
      <c r="B186" s="182"/>
      <c r="C186" s="182"/>
      <c r="D186" s="182"/>
      <c r="E186" s="182"/>
      <c r="F186" s="182"/>
      <c r="G186" s="182"/>
      <c r="H186" s="182"/>
      <c r="I186" s="182"/>
      <c r="J186" s="182"/>
      <c r="K186" s="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row>
    <row r="187" spans="2:43" s="1" customFormat="1" ht="15" customHeight="1">
      <c r="B187" s="182"/>
      <c r="C187" s="182"/>
      <c r="D187" s="182"/>
      <c r="E187" s="182"/>
      <c r="F187" s="182"/>
      <c r="G187" s="182"/>
      <c r="H187" s="182"/>
      <c r="I187" s="182"/>
      <c r="J187" s="182"/>
      <c r="K187" s="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row>
    <row r="188" spans="2:43" s="1" customFormat="1" ht="15" customHeight="1">
      <c r="B188" s="182"/>
      <c r="C188" s="182"/>
      <c r="D188" s="182"/>
      <c r="E188" s="182"/>
      <c r="F188" s="182"/>
      <c r="G188" s="182"/>
      <c r="H188" s="182"/>
      <c r="I188" s="182"/>
      <c r="J188" s="182"/>
      <c r="K188" s="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row>
    <row r="189" spans="2:43" s="1" customFormat="1" ht="15" customHeight="1">
      <c r="B189" s="182"/>
      <c r="C189" s="182"/>
      <c r="D189" s="182"/>
      <c r="E189" s="182"/>
      <c r="F189" s="182"/>
      <c r="G189" s="182"/>
      <c r="H189" s="182"/>
      <c r="I189" s="182"/>
      <c r="J189" s="182"/>
      <c r="K189" s="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row>
    <row r="190" spans="2:43" s="1" customFormat="1" ht="15" customHeight="1">
      <c r="B190" s="182"/>
      <c r="C190" s="182"/>
      <c r="D190" s="182"/>
      <c r="E190" s="182"/>
      <c r="F190" s="182"/>
      <c r="G190" s="182"/>
      <c r="H190" s="182"/>
      <c r="I190" s="182"/>
      <c r="J190" s="182"/>
      <c r="K190" s="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row>
    <row r="191" spans="2:43" s="1" customFormat="1" ht="15" customHeight="1">
      <c r="B191" s="182"/>
      <c r="C191" s="182"/>
      <c r="D191" s="182"/>
      <c r="E191" s="182"/>
      <c r="F191" s="182"/>
      <c r="G191" s="182"/>
      <c r="H191" s="182"/>
      <c r="I191" s="182"/>
      <c r="J191" s="182"/>
      <c r="K191" s="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row>
    <row r="192" spans="2:43" s="1" customFormat="1" ht="15" customHeight="1">
      <c r="B192" s="182"/>
      <c r="C192" s="182"/>
      <c r="D192" s="182"/>
      <c r="E192" s="182"/>
      <c r="F192" s="182"/>
      <c r="G192" s="182"/>
      <c r="H192" s="182"/>
      <c r="I192" s="182"/>
      <c r="J192" s="182"/>
      <c r="K192" s="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row>
    <row r="193" spans="2:43" s="1" customFormat="1" ht="15" customHeight="1">
      <c r="B193" s="182"/>
      <c r="C193" s="182"/>
      <c r="D193" s="182"/>
      <c r="E193" s="182"/>
      <c r="F193" s="182"/>
      <c r="G193" s="182"/>
      <c r="H193" s="182"/>
      <c r="I193" s="182"/>
      <c r="J193" s="182"/>
      <c r="K193" s="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row>
    <row r="194" spans="2:43" s="1" customFormat="1" ht="15" customHeight="1">
      <c r="B194" s="182"/>
      <c r="C194" s="182"/>
      <c r="D194" s="182"/>
      <c r="E194" s="182"/>
      <c r="F194" s="182"/>
      <c r="G194" s="182"/>
      <c r="H194" s="182"/>
      <c r="I194" s="182"/>
      <c r="J194" s="182"/>
      <c r="K194" s="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row>
    <row r="195" spans="2:43" s="1" customFormat="1" ht="15" customHeight="1">
      <c r="B195" s="182"/>
      <c r="C195" s="182"/>
      <c r="D195" s="182"/>
      <c r="E195" s="182"/>
      <c r="F195" s="182"/>
      <c r="G195" s="182"/>
      <c r="H195" s="182"/>
      <c r="I195" s="182"/>
      <c r="J195" s="182"/>
      <c r="K195" s="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row>
    <row r="196" spans="2:43" s="1" customFormat="1" ht="15" customHeight="1">
      <c r="B196" s="182"/>
      <c r="C196" s="182"/>
      <c r="D196" s="182"/>
      <c r="E196" s="182"/>
      <c r="F196" s="182"/>
      <c r="G196" s="182"/>
      <c r="H196" s="182"/>
      <c r="I196" s="182"/>
      <c r="J196" s="182"/>
      <c r="K196" s="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row>
    <row r="197" spans="2:43" s="1" customFormat="1" ht="15" customHeight="1">
      <c r="B197" s="182"/>
      <c r="C197" s="182"/>
      <c r="D197" s="182"/>
      <c r="E197" s="182"/>
      <c r="F197" s="182"/>
      <c r="G197" s="182"/>
      <c r="H197" s="182"/>
      <c r="I197" s="182"/>
      <c r="J197" s="182"/>
      <c r="K197" s="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row>
    <row r="198" spans="2:43" s="1" customFormat="1" ht="15" customHeight="1">
      <c r="B198" s="182"/>
      <c r="C198" s="182"/>
      <c r="D198" s="182"/>
      <c r="E198" s="182"/>
      <c r="F198" s="182"/>
      <c r="G198" s="182"/>
      <c r="H198" s="182"/>
      <c r="I198" s="182"/>
      <c r="J198" s="182"/>
      <c r="K198" s="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row>
    <row r="199" spans="2:43" s="1" customFormat="1" ht="15" customHeight="1">
      <c r="B199" s="182"/>
      <c r="C199" s="182"/>
      <c r="D199" s="182"/>
      <c r="E199" s="182"/>
      <c r="F199" s="182"/>
      <c r="G199" s="182"/>
      <c r="H199" s="182"/>
      <c r="I199" s="182"/>
      <c r="J199" s="182"/>
      <c r="K199" s="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row>
    <row r="200" spans="2:43" s="1" customFormat="1" ht="15" customHeight="1">
      <c r="B200" s="182"/>
      <c r="C200" s="182"/>
      <c r="D200" s="182"/>
      <c r="E200" s="182"/>
      <c r="F200" s="182"/>
      <c r="G200" s="182"/>
      <c r="H200" s="182"/>
      <c r="I200" s="182"/>
      <c r="J200" s="182"/>
      <c r="K200" s="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row>
    <row r="201" spans="2:43" s="1" customFormat="1" ht="15" customHeight="1">
      <c r="B201" s="182"/>
      <c r="C201" s="182"/>
      <c r="D201" s="182"/>
      <c r="E201" s="182"/>
      <c r="F201" s="182"/>
      <c r="G201" s="182"/>
      <c r="H201" s="182"/>
      <c r="I201" s="182"/>
      <c r="J201" s="182"/>
      <c r="K201" s="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row>
    <row r="202" spans="2:43" s="1" customFormat="1" ht="15" customHeight="1">
      <c r="B202" s="182"/>
      <c r="C202" s="182"/>
      <c r="D202" s="182"/>
      <c r="E202" s="182"/>
      <c r="F202" s="182"/>
      <c r="G202" s="182"/>
      <c r="H202" s="182"/>
      <c r="I202" s="182"/>
      <c r="J202" s="182"/>
      <c r="K202" s="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row>
    <row r="203" spans="2:43" s="1" customFormat="1" ht="15" customHeight="1">
      <c r="B203" s="182"/>
      <c r="C203" s="182"/>
      <c r="D203" s="182"/>
      <c r="E203" s="182"/>
      <c r="F203" s="182"/>
      <c r="G203" s="182"/>
      <c r="H203" s="182"/>
      <c r="I203" s="182"/>
      <c r="J203" s="182"/>
      <c r="K203" s="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row>
    <row r="204" spans="2:43" s="1" customFormat="1" ht="15" customHeight="1">
      <c r="B204" s="182"/>
      <c r="C204" s="182"/>
      <c r="D204" s="182"/>
      <c r="E204" s="182"/>
      <c r="F204" s="182"/>
      <c r="G204" s="182"/>
      <c r="H204" s="182"/>
      <c r="I204" s="182"/>
      <c r="J204" s="182"/>
      <c r="K204" s="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row>
    <row r="205" spans="2:43" s="1" customFormat="1" ht="15" customHeight="1">
      <c r="B205" s="182"/>
      <c r="C205" s="182"/>
      <c r="D205" s="182"/>
      <c r="E205" s="182"/>
      <c r="F205" s="182"/>
      <c r="G205" s="182"/>
      <c r="H205" s="182"/>
      <c r="I205" s="182"/>
      <c r="J205" s="182"/>
      <c r="K205" s="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row>
    <row r="206" spans="2:43" s="1" customFormat="1" ht="15" customHeight="1">
      <c r="B206" s="182"/>
      <c r="C206" s="182"/>
      <c r="D206" s="182"/>
      <c r="E206" s="182"/>
      <c r="F206" s="182"/>
      <c r="G206" s="182"/>
      <c r="H206" s="182"/>
      <c r="I206" s="182"/>
      <c r="J206" s="182"/>
      <c r="K206" s="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row>
    <row r="207" spans="2:43" s="1" customFormat="1" ht="15" customHeight="1">
      <c r="B207" s="182"/>
      <c r="C207" s="182"/>
      <c r="D207" s="182"/>
      <c r="E207" s="182"/>
      <c r="F207" s="182"/>
      <c r="G207" s="182"/>
      <c r="H207" s="182"/>
      <c r="I207" s="182"/>
      <c r="J207" s="182"/>
      <c r="K207" s="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row>
    <row r="208" spans="2:43" s="1" customFormat="1" ht="15" customHeight="1">
      <c r="B208" s="182"/>
      <c r="C208" s="182"/>
      <c r="D208" s="182"/>
      <c r="E208" s="182"/>
      <c r="F208" s="182"/>
      <c r="G208" s="182"/>
      <c r="H208" s="182"/>
      <c r="I208" s="182"/>
      <c r="J208" s="182"/>
      <c r="K208" s="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row>
    <row r="209" spans="2:43" s="1" customFormat="1" ht="15" customHeight="1">
      <c r="B209" s="182"/>
      <c r="C209" s="182"/>
      <c r="D209" s="182"/>
      <c r="E209" s="182"/>
      <c r="F209" s="182"/>
      <c r="G209" s="182"/>
      <c r="H209" s="182"/>
      <c r="I209" s="182"/>
      <c r="J209" s="182"/>
      <c r="K209" s="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row>
    <row r="210" spans="2:43" s="1" customFormat="1" ht="15" customHeight="1">
      <c r="B210" s="182"/>
      <c r="C210" s="182"/>
      <c r="D210" s="182"/>
      <c r="E210" s="182"/>
      <c r="F210" s="182"/>
      <c r="G210" s="182"/>
      <c r="H210" s="182"/>
      <c r="I210" s="182"/>
      <c r="J210" s="182"/>
      <c r="K210" s="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row>
    <row r="211" spans="2:43" s="1" customFormat="1" ht="15" customHeight="1">
      <c r="B211" s="182"/>
      <c r="C211" s="182"/>
      <c r="D211" s="182"/>
      <c r="E211" s="182"/>
      <c r="F211" s="182"/>
      <c r="G211" s="182"/>
      <c r="H211" s="182"/>
      <c r="I211" s="182"/>
      <c r="J211" s="182"/>
      <c r="K211" s="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row>
    <row r="212" spans="2:43" s="1" customFormat="1" ht="15" customHeight="1">
      <c r="B212" s="182"/>
      <c r="C212" s="182"/>
      <c r="D212" s="182"/>
      <c r="E212" s="182"/>
      <c r="F212" s="182"/>
      <c r="G212" s="182"/>
      <c r="H212" s="182"/>
      <c r="I212" s="182"/>
      <c r="J212" s="182"/>
      <c r="K212" s="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row>
    <row r="213" spans="2:43" s="1" customFormat="1" ht="15" customHeight="1">
      <c r="B213" s="182"/>
      <c r="C213" s="182"/>
      <c r="D213" s="182"/>
      <c r="E213" s="182"/>
      <c r="F213" s="182"/>
      <c r="G213" s="182"/>
      <c r="H213" s="182"/>
      <c r="I213" s="182"/>
      <c r="J213" s="182"/>
      <c r="K213" s="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row>
    <row r="214" spans="2:43" s="1" customFormat="1" ht="15" customHeight="1">
      <c r="B214" s="182"/>
      <c r="C214" s="182"/>
      <c r="D214" s="182"/>
      <c r="E214" s="182"/>
      <c r="F214" s="182"/>
      <c r="G214" s="182"/>
      <c r="H214" s="182"/>
      <c r="I214" s="182"/>
      <c r="J214" s="182"/>
      <c r="K214" s="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row>
    <row r="215" spans="2:43" s="1" customFormat="1" ht="15" customHeight="1">
      <c r="B215" s="182"/>
      <c r="C215" s="182"/>
      <c r="D215" s="182"/>
      <c r="E215" s="182"/>
      <c r="F215" s="182"/>
      <c r="G215" s="182"/>
      <c r="H215" s="182"/>
      <c r="I215" s="182"/>
      <c r="J215" s="182"/>
      <c r="K215" s="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row>
    <row r="216" spans="2:43" s="1" customFormat="1" ht="15" customHeight="1">
      <c r="B216" s="182"/>
      <c r="C216" s="182"/>
      <c r="D216" s="182"/>
      <c r="E216" s="182"/>
      <c r="F216" s="182"/>
      <c r="G216" s="182"/>
      <c r="H216" s="182"/>
      <c r="I216" s="182"/>
      <c r="J216" s="182"/>
      <c r="K216" s="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row>
    <row r="217" spans="2:43" s="1" customFormat="1" ht="15" customHeight="1">
      <c r="B217" s="182"/>
      <c r="C217" s="182"/>
      <c r="D217" s="182"/>
      <c r="E217" s="182"/>
      <c r="F217" s="182"/>
      <c r="G217" s="182"/>
      <c r="H217" s="182"/>
      <c r="I217" s="182"/>
      <c r="J217" s="182"/>
      <c r="K217" s="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row>
    <row r="218" spans="2:43" s="1" customFormat="1" ht="15" customHeight="1">
      <c r="B218" s="182"/>
      <c r="C218" s="182"/>
      <c r="D218" s="182"/>
      <c r="E218" s="182"/>
      <c r="F218" s="182"/>
      <c r="G218" s="182"/>
      <c r="H218" s="182"/>
      <c r="I218" s="182"/>
      <c r="J218" s="182"/>
      <c r="K218" s="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row>
  </sheetData>
  <mergeCells count="154">
    <mergeCell ref="O49:P50"/>
    <mergeCell ref="Q49:Q50"/>
    <mergeCell ref="Q47:Q48"/>
    <mergeCell ref="A19:B19"/>
    <mergeCell ref="D22:E22"/>
    <mergeCell ref="J22:K22"/>
    <mergeCell ref="C1:R1"/>
    <mergeCell ref="C2:E2"/>
    <mergeCell ref="F2:L2"/>
    <mergeCell ref="C3:E3"/>
    <mergeCell ref="F3:L3"/>
    <mergeCell ref="C4:E4"/>
    <mergeCell ref="F4:L4"/>
    <mergeCell ref="A14:B14"/>
    <mergeCell ref="A15:B18"/>
    <mergeCell ref="A11:B11"/>
    <mergeCell ref="A12:B13"/>
    <mergeCell ref="C5:E5"/>
    <mergeCell ref="F5:L5"/>
    <mergeCell ref="C6:E6"/>
    <mergeCell ref="F6:L6"/>
    <mergeCell ref="C7:E7"/>
    <mergeCell ref="F7:L9"/>
    <mergeCell ref="M17:N17"/>
    <mergeCell ref="C11:G11"/>
    <mergeCell ref="M19:P19"/>
    <mergeCell ref="C19:G19"/>
    <mergeCell ref="C18:D18"/>
    <mergeCell ref="F18:G18"/>
    <mergeCell ref="C17:D17"/>
    <mergeCell ref="M14:P14"/>
    <mergeCell ref="M15:P16"/>
    <mergeCell ref="M11:P11"/>
    <mergeCell ref="C12:G13"/>
    <mergeCell ref="C15:G16"/>
    <mergeCell ref="M12:P13"/>
    <mergeCell ref="C14:G14"/>
    <mergeCell ref="M18:N18"/>
    <mergeCell ref="D26:E26"/>
    <mergeCell ref="J26:K26"/>
    <mergeCell ref="D27:E27"/>
    <mergeCell ref="J27:K27"/>
    <mergeCell ref="D28:E28"/>
    <mergeCell ref="J28:K28"/>
    <mergeCell ref="D23:E23"/>
    <mergeCell ref="J23:K23"/>
    <mergeCell ref="D24:E24"/>
    <mergeCell ref="J24:K24"/>
    <mergeCell ref="D25:E25"/>
    <mergeCell ref="J25:K25"/>
    <mergeCell ref="D33:E33"/>
    <mergeCell ref="J33:K33"/>
    <mergeCell ref="D34:E34"/>
    <mergeCell ref="J34:K34"/>
    <mergeCell ref="D29:E29"/>
    <mergeCell ref="J29:K29"/>
    <mergeCell ref="D30:E30"/>
    <mergeCell ref="J30:K30"/>
    <mergeCell ref="D31:E31"/>
    <mergeCell ref="J31:K31"/>
    <mergeCell ref="D32:E32"/>
    <mergeCell ref="J32:K32"/>
    <mergeCell ref="D38:E38"/>
    <mergeCell ref="J38:K38"/>
    <mergeCell ref="D39:E39"/>
    <mergeCell ref="J39:K39"/>
    <mergeCell ref="D40:E40"/>
    <mergeCell ref="J40:K40"/>
    <mergeCell ref="D35:E35"/>
    <mergeCell ref="J35:K35"/>
    <mergeCell ref="D36:E36"/>
    <mergeCell ref="J36:K36"/>
    <mergeCell ref="D37:E37"/>
    <mergeCell ref="J37:K37"/>
    <mergeCell ref="D47:E47"/>
    <mergeCell ref="J47:K47"/>
    <mergeCell ref="D48:E48"/>
    <mergeCell ref="J48:K48"/>
    <mergeCell ref="O43:P43"/>
    <mergeCell ref="D44:E44"/>
    <mergeCell ref="J44:K44"/>
    <mergeCell ref="O44:P44"/>
    <mergeCell ref="D45:E45"/>
    <mergeCell ref="J45:K45"/>
    <mergeCell ref="D41:E41"/>
    <mergeCell ref="J41:K41"/>
    <mergeCell ref="D42:E42"/>
    <mergeCell ref="J42:K42"/>
    <mergeCell ref="D43:E43"/>
    <mergeCell ref="J43:K43"/>
    <mergeCell ref="O45:P45"/>
    <mergeCell ref="O46:P46"/>
    <mergeCell ref="O47:P48"/>
    <mergeCell ref="D52:E52"/>
    <mergeCell ref="J52:K52"/>
    <mergeCell ref="D53:E53"/>
    <mergeCell ref="J53:K53"/>
    <mergeCell ref="D54:E54"/>
    <mergeCell ref="J54:K54"/>
    <mergeCell ref="D49:E49"/>
    <mergeCell ref="J49:K49"/>
    <mergeCell ref="D50:E50"/>
    <mergeCell ref="J50:K50"/>
    <mergeCell ref="D51:E51"/>
    <mergeCell ref="J51:K51"/>
    <mergeCell ref="D46:E46"/>
    <mergeCell ref="J46:K46"/>
    <mergeCell ref="D59:E59"/>
    <mergeCell ref="J59:K59"/>
    <mergeCell ref="D60:E60"/>
    <mergeCell ref="J60:K60"/>
    <mergeCell ref="D55:E55"/>
    <mergeCell ref="J55:K55"/>
    <mergeCell ref="D56:E56"/>
    <mergeCell ref="J56:K56"/>
    <mergeCell ref="D57:E57"/>
    <mergeCell ref="J57:K57"/>
    <mergeCell ref="D58:E58"/>
    <mergeCell ref="J58:K58"/>
    <mergeCell ref="D68:E68"/>
    <mergeCell ref="J68:K68"/>
    <mergeCell ref="D69:E69"/>
    <mergeCell ref="I69:I77"/>
    <mergeCell ref="J69:K69"/>
    <mergeCell ref="D70:E70"/>
    <mergeCell ref="J70:K70"/>
    <mergeCell ref="D71:E71"/>
    <mergeCell ref="D75:E75"/>
    <mergeCell ref="J75:K75"/>
    <mergeCell ref="D76:E76"/>
    <mergeCell ref="J76:K76"/>
    <mergeCell ref="D77:E77"/>
    <mergeCell ref="J77:K77"/>
    <mergeCell ref="J71:K71"/>
    <mergeCell ref="D72:E72"/>
    <mergeCell ref="J72:K72"/>
    <mergeCell ref="D73:E73"/>
    <mergeCell ref="J73:K73"/>
    <mergeCell ref="D74:E74"/>
    <mergeCell ref="J74:K74"/>
    <mergeCell ref="D67:E67"/>
    <mergeCell ref="J67:K67"/>
    <mergeCell ref="D64:E64"/>
    <mergeCell ref="J64:K64"/>
    <mergeCell ref="D65:E65"/>
    <mergeCell ref="J65:K65"/>
    <mergeCell ref="D66:E66"/>
    <mergeCell ref="J66:K66"/>
    <mergeCell ref="D61:E61"/>
    <mergeCell ref="J61:K61"/>
    <mergeCell ref="D62:E62"/>
    <mergeCell ref="J62:K62"/>
    <mergeCell ref="D63:E63"/>
    <mergeCell ref="J63:K63"/>
  </mergeCells>
  <conditionalFormatting sqref="M12:P16 M18:P19 M17 O17:P17">
    <cfRule type="cellIs" priority="1" dxfId="59" operator="equal">
      <formula>0</formula>
    </cfRule>
  </conditionalFormatting>
  <dataValidations count="2">
    <dataValidation type="list" allowBlank="1" showInputMessage="1" showErrorMessage="1" sqref="F4:L4">
      <formula1>$AL$5:$AL$21</formula1>
    </dataValidation>
    <dataValidation type="list" allowBlank="1" showInputMessage="1" showErrorMessage="1" sqref="F23:F77 L23:L77">
      <formula1>$O$23:$O$37</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4" r:id="rId2"/>
  <headerFooter>
    <oddFooter>&amp;Cpage &amp;P of &amp;N&amp;R&amp;8 2011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FE67-0D33-4F9D-B9DF-CB973C85D621}">
  <sheetPr>
    <tabColor theme="0" tint="-0.3499799966812134"/>
  </sheetPr>
  <dimension ref="A1:BC50"/>
  <sheetViews>
    <sheetView showGridLines="0" zoomScaleSheetLayoutView="40" zoomScalePageLayoutView="40" workbookViewId="0" topLeftCell="A1">
      <selection activeCell="N10" sqref="N10"/>
    </sheetView>
  </sheetViews>
  <sheetFormatPr defaultColWidth="8.8515625" defaultRowHeight="15"/>
  <cols>
    <col min="1" max="1" width="8.8515625" style="1" customWidth="1"/>
    <col min="2" max="10" width="8.8515625" style="182" customWidth="1"/>
    <col min="11" max="11" width="8.8515625" style="2" customWidth="1"/>
    <col min="12" max="34" width="8.8515625" style="182" customWidth="1"/>
    <col min="35" max="35" width="48.421875" style="182" bestFit="1" customWidth="1"/>
    <col min="36" max="36" width="41.8515625" style="182" customWidth="1"/>
    <col min="37" max="37" width="12.57421875" style="182" bestFit="1" customWidth="1"/>
    <col min="38" max="47" width="8.8515625" style="182" customWidth="1"/>
    <col min="48" max="48" width="10.7109375" style="182" bestFit="1" customWidth="1"/>
    <col min="49" max="50" width="8.8515625" style="182" customWidth="1"/>
    <col min="51" max="51" width="10.7109375" style="182" bestFit="1" customWidth="1"/>
    <col min="52" max="52" width="8.8515625" style="182" customWidth="1"/>
    <col min="53" max="53" width="10.7109375" style="182" bestFit="1" customWidth="1"/>
    <col min="54" max="16384" width="8.8515625" style="182" customWidth="1"/>
  </cols>
  <sheetData>
    <row r="1" spans="3:18" ht="21.75" thickBot="1">
      <c r="C1" s="703" t="s">
        <v>437</v>
      </c>
      <c r="D1" s="703"/>
      <c r="E1" s="703"/>
      <c r="F1" s="703"/>
      <c r="G1" s="703"/>
      <c r="H1" s="703"/>
      <c r="I1" s="703"/>
      <c r="J1" s="703"/>
      <c r="K1" s="703"/>
      <c r="L1" s="703"/>
      <c r="M1" s="703"/>
      <c r="N1" s="703"/>
      <c r="O1" s="703"/>
      <c r="P1" s="703"/>
      <c r="Q1" s="703"/>
      <c r="R1" s="703"/>
    </row>
    <row r="2" spans="3:17" ht="15" customHeight="1">
      <c r="C2" s="389" t="s">
        <v>13</v>
      </c>
      <c r="D2" s="390"/>
      <c r="E2" s="744"/>
      <c r="F2" s="588"/>
      <c r="G2" s="589"/>
      <c r="H2" s="589"/>
      <c r="I2" s="589"/>
      <c r="J2" s="589"/>
      <c r="K2" s="589"/>
      <c r="L2" s="590"/>
      <c r="M2" s="15"/>
      <c r="N2" s="15"/>
      <c r="O2" s="15"/>
      <c r="P2" s="4"/>
      <c r="Q2" s="4"/>
    </row>
    <row r="3" spans="3:17" ht="15" customHeight="1">
      <c r="C3" s="480" t="s">
        <v>28</v>
      </c>
      <c r="D3" s="440"/>
      <c r="E3" s="737"/>
      <c r="F3" s="591"/>
      <c r="G3" s="592"/>
      <c r="H3" s="592"/>
      <c r="I3" s="592"/>
      <c r="J3" s="592"/>
      <c r="K3" s="592"/>
      <c r="L3" s="593"/>
      <c r="M3" s="15"/>
      <c r="N3" s="15"/>
      <c r="O3" s="15"/>
      <c r="P3" s="4"/>
      <c r="Q3" s="4"/>
    </row>
    <row r="4" spans="3:55" ht="15" customHeight="1">
      <c r="C4" s="480" t="s">
        <v>14</v>
      </c>
      <c r="D4" s="440"/>
      <c r="E4" s="737"/>
      <c r="F4" s="594" t="s">
        <v>62</v>
      </c>
      <c r="G4" s="595"/>
      <c r="H4" s="595"/>
      <c r="I4" s="595"/>
      <c r="J4" s="595"/>
      <c r="K4" s="595"/>
      <c r="L4" s="596"/>
      <c r="M4" s="15"/>
      <c r="N4" s="15"/>
      <c r="O4" s="15"/>
      <c r="P4" s="4"/>
      <c r="Q4" s="4"/>
      <c r="AI4" s="18"/>
      <c r="AJ4" s="18" t="s">
        <v>62</v>
      </c>
      <c r="AK4" s="18" t="s">
        <v>62</v>
      </c>
      <c r="AL4" s="4"/>
      <c r="AM4" s="4"/>
      <c r="AN4" s="4"/>
      <c r="AO4" s="4"/>
      <c r="AP4" s="4"/>
      <c r="AQ4" s="4"/>
      <c r="AR4" s="4"/>
      <c r="AS4" s="4"/>
      <c r="AT4" s="4"/>
      <c r="AU4" s="4"/>
      <c r="AV4" s="4"/>
      <c r="AW4" s="4"/>
      <c r="AX4" s="4"/>
      <c r="AY4" s="4"/>
      <c r="AZ4" s="4"/>
      <c r="BA4" s="4"/>
      <c r="BB4" s="4"/>
      <c r="BC4" s="4"/>
    </row>
    <row r="5" spans="3:55" ht="15" customHeight="1">
      <c r="C5" s="480" t="s">
        <v>55</v>
      </c>
      <c r="D5" s="440"/>
      <c r="E5" s="737"/>
      <c r="F5" s="594" t="str">
        <f>VLOOKUP(F4,AJ4:AK19,2,FALSE)</f>
        <v xml:space="preserve">_ _ _ _ _ _ _ _ </v>
      </c>
      <c r="G5" s="595"/>
      <c r="H5" s="595"/>
      <c r="I5" s="595"/>
      <c r="J5" s="595"/>
      <c r="K5" s="595"/>
      <c r="L5" s="596"/>
      <c r="M5" s="15"/>
      <c r="N5" s="15"/>
      <c r="O5" s="15"/>
      <c r="P5" s="4"/>
      <c r="Q5" s="4"/>
      <c r="AI5" s="4"/>
      <c r="AJ5" s="834" t="s">
        <v>428</v>
      </c>
      <c r="AK5" s="834" t="s">
        <v>429</v>
      </c>
      <c r="AL5" s="4"/>
      <c r="AM5" s="4"/>
      <c r="AN5" s="4"/>
      <c r="AO5" s="4"/>
      <c r="AP5" s="4"/>
      <c r="AQ5" s="4"/>
      <c r="AR5" s="4"/>
      <c r="AS5" s="4"/>
      <c r="AT5" s="4"/>
      <c r="AU5" s="4"/>
      <c r="AV5" s="4"/>
      <c r="AW5" s="4"/>
      <c r="AX5" s="4"/>
      <c r="AY5" s="4"/>
      <c r="AZ5" s="4"/>
      <c r="BA5" s="4"/>
      <c r="BB5" s="4"/>
      <c r="BC5" s="4"/>
    </row>
    <row r="6" spans="3:55" ht="15" customHeight="1" thickBot="1">
      <c r="C6" s="480" t="s">
        <v>15</v>
      </c>
      <c r="D6" s="440"/>
      <c r="E6" s="737"/>
      <c r="F6" s="738"/>
      <c r="G6" s="739"/>
      <c r="H6" s="739"/>
      <c r="I6" s="739"/>
      <c r="J6" s="739"/>
      <c r="K6" s="739"/>
      <c r="L6" s="740"/>
      <c r="M6" s="15"/>
      <c r="N6" s="15"/>
      <c r="O6" s="15"/>
      <c r="P6" s="4"/>
      <c r="Q6" s="4"/>
      <c r="AI6" s="4"/>
      <c r="AJ6" s="834" t="s">
        <v>430</v>
      </c>
      <c r="AK6" s="834" t="s">
        <v>431</v>
      </c>
      <c r="AL6" s="4"/>
      <c r="AM6" s="4"/>
      <c r="AN6" s="4"/>
      <c r="AO6" s="4"/>
      <c r="AP6" s="4"/>
      <c r="AQ6" s="4"/>
      <c r="AR6" s="4"/>
      <c r="AS6" s="4"/>
      <c r="AT6" s="4"/>
      <c r="AV6" s="182" t="s">
        <v>536</v>
      </c>
      <c r="AW6" s="4" t="s">
        <v>98</v>
      </c>
      <c r="AX6" s="4" t="s">
        <v>253</v>
      </c>
      <c r="AY6" s="4" t="s">
        <v>56</v>
      </c>
      <c r="AZ6" s="4" t="s">
        <v>57</v>
      </c>
      <c r="BA6" s="4" t="s">
        <v>369</v>
      </c>
      <c r="BB6" s="4"/>
      <c r="BC6" s="4"/>
    </row>
    <row r="7" spans="3:55" ht="15" customHeight="1" thickBot="1">
      <c r="C7" s="477" t="s">
        <v>128</v>
      </c>
      <c r="D7" s="478"/>
      <c r="E7" s="741"/>
      <c r="F7" s="742"/>
      <c r="G7" s="742"/>
      <c r="H7" s="742"/>
      <c r="I7" s="742"/>
      <c r="J7" s="742"/>
      <c r="K7" s="742"/>
      <c r="L7" s="743"/>
      <c r="M7" s="20"/>
      <c r="N7" s="20"/>
      <c r="O7" s="20"/>
      <c r="P7" s="4"/>
      <c r="Q7" s="4"/>
      <c r="AI7" s="4"/>
      <c r="AJ7" s="834" t="s">
        <v>432</v>
      </c>
      <c r="AK7" s="834" t="s">
        <v>433</v>
      </c>
      <c r="AL7" s="4"/>
      <c r="AM7" s="4"/>
      <c r="AN7" s="4"/>
      <c r="AO7" s="4"/>
      <c r="AP7" s="4"/>
      <c r="AQ7" s="4"/>
      <c r="AR7" s="4"/>
      <c r="AS7" s="4"/>
      <c r="AT7" s="4"/>
      <c r="AV7" s="4" t="s">
        <v>59</v>
      </c>
      <c r="AW7" s="4" t="s">
        <v>237</v>
      </c>
      <c r="AX7" s="4" t="s">
        <v>213</v>
      </c>
      <c r="AY7" s="4" t="s">
        <v>60</v>
      </c>
      <c r="AZ7" s="4" t="s">
        <v>237</v>
      </c>
      <c r="BA7" s="4" t="s">
        <v>213</v>
      </c>
      <c r="BB7" s="4"/>
      <c r="BC7" s="4"/>
    </row>
    <row r="8" spans="4:55" ht="15" customHeight="1">
      <c r="D8" s="45"/>
      <c r="E8" s="45"/>
      <c r="F8" s="614"/>
      <c r="G8" s="615"/>
      <c r="H8" s="615"/>
      <c r="I8" s="615"/>
      <c r="J8" s="615"/>
      <c r="K8" s="615"/>
      <c r="L8" s="616"/>
      <c r="M8" s="161"/>
      <c r="N8" s="156"/>
      <c r="O8" s="156"/>
      <c r="P8" s="156"/>
      <c r="Q8" s="156"/>
      <c r="AI8" s="4"/>
      <c r="AJ8" s="281" t="s">
        <v>532</v>
      </c>
      <c r="AK8" s="281" t="s">
        <v>233</v>
      </c>
      <c r="AL8" s="4"/>
      <c r="AM8" s="4"/>
      <c r="AN8" s="4"/>
      <c r="AO8" s="4"/>
      <c r="AP8" s="4"/>
      <c r="AQ8" s="4"/>
      <c r="AR8" s="4"/>
      <c r="AS8" s="4"/>
      <c r="AT8" s="4"/>
      <c r="AV8" s="4" t="s">
        <v>60</v>
      </c>
      <c r="AW8" s="4" t="s">
        <v>236</v>
      </c>
      <c r="AX8" s="4" t="s">
        <v>31</v>
      </c>
      <c r="AY8" s="4" t="s">
        <v>214</v>
      </c>
      <c r="AZ8" s="4" t="s">
        <v>236</v>
      </c>
      <c r="BA8" s="4" t="s">
        <v>31</v>
      </c>
      <c r="BB8" s="4"/>
      <c r="BC8" s="4"/>
    </row>
    <row r="9" spans="4:55" ht="15" customHeight="1" thickBot="1">
      <c r="D9" s="45"/>
      <c r="E9" s="45"/>
      <c r="F9" s="617"/>
      <c r="G9" s="618"/>
      <c r="H9" s="618"/>
      <c r="I9" s="618"/>
      <c r="J9" s="618"/>
      <c r="K9" s="618"/>
      <c r="L9" s="619"/>
      <c r="M9" s="45"/>
      <c r="N9" s="159"/>
      <c r="O9" s="159"/>
      <c r="P9" s="159"/>
      <c r="Q9" s="159"/>
      <c r="AI9" s="4"/>
      <c r="AJ9" s="281" t="s">
        <v>293</v>
      </c>
      <c r="AK9" s="281" t="s">
        <v>301</v>
      </c>
      <c r="AL9" s="4"/>
      <c r="AM9" s="4"/>
      <c r="AN9" s="4"/>
      <c r="AO9" s="4"/>
      <c r="AP9" s="4"/>
      <c r="AQ9" s="4"/>
      <c r="AR9" s="4"/>
      <c r="AS9" s="4"/>
      <c r="AT9" s="4"/>
      <c r="AV9" s="4" t="s">
        <v>214</v>
      </c>
      <c r="AW9" s="177" t="s">
        <v>61</v>
      </c>
      <c r="AX9" s="4" t="s">
        <v>32</v>
      </c>
      <c r="AY9" s="177" t="s">
        <v>235</v>
      </c>
      <c r="AZ9" s="835" t="s">
        <v>61</v>
      </c>
      <c r="BA9" s="4" t="s">
        <v>32</v>
      </c>
      <c r="BB9" s="4"/>
      <c r="BC9" s="4"/>
    </row>
    <row r="10" spans="4:55" ht="15" customHeight="1" thickBot="1">
      <c r="D10" s="45"/>
      <c r="E10" s="45"/>
      <c r="F10" s="42"/>
      <c r="G10" s="42"/>
      <c r="H10" s="42"/>
      <c r="I10" s="42"/>
      <c r="J10" s="42"/>
      <c r="K10" s="160"/>
      <c r="L10" s="33"/>
      <c r="M10" s="45"/>
      <c r="N10" s="159"/>
      <c r="O10" s="159"/>
      <c r="P10" s="159"/>
      <c r="Q10" s="159"/>
      <c r="AI10" s="4"/>
      <c r="AJ10" s="281" t="s">
        <v>294</v>
      </c>
      <c r="AK10" s="281" t="s">
        <v>302</v>
      </c>
      <c r="AL10" s="4"/>
      <c r="AM10" s="4"/>
      <c r="AN10" s="4"/>
      <c r="AO10" s="4"/>
      <c r="AP10" s="4"/>
      <c r="AQ10" s="4"/>
      <c r="AR10" s="4"/>
      <c r="AS10" s="4"/>
      <c r="AT10" s="4"/>
      <c r="AV10" s="177" t="s">
        <v>235</v>
      </c>
      <c r="AW10" s="4" t="s">
        <v>99</v>
      </c>
      <c r="AX10" s="4" t="s">
        <v>234</v>
      </c>
      <c r="AY10" s="4" t="s">
        <v>58</v>
      </c>
      <c r="AZ10" s="4" t="s">
        <v>99</v>
      </c>
      <c r="BA10" s="4" t="s">
        <v>234</v>
      </c>
      <c r="BB10" s="4"/>
      <c r="BC10" s="4"/>
    </row>
    <row r="11" spans="1:55" ht="15" customHeight="1">
      <c r="A11" s="387" t="s">
        <v>17</v>
      </c>
      <c r="B11" s="388"/>
      <c r="C11" s="500"/>
      <c r="D11" s="501"/>
      <c r="E11" s="501"/>
      <c r="F11" s="501"/>
      <c r="G11" s="502"/>
      <c r="I11" s="387" t="s">
        <v>27</v>
      </c>
      <c r="J11" s="388"/>
      <c r="K11" s="500"/>
      <c r="L11" s="501"/>
      <c r="M11" s="501"/>
      <c r="N11" s="501"/>
      <c r="O11" s="502"/>
      <c r="P11" s="41"/>
      <c r="Q11" s="41"/>
      <c r="AI11" s="4"/>
      <c r="AJ11" s="311" t="s">
        <v>533</v>
      </c>
      <c r="AK11" s="311" t="s">
        <v>238</v>
      </c>
      <c r="AL11" s="4"/>
      <c r="AM11" s="4"/>
      <c r="AN11" s="4"/>
      <c r="AO11" s="4"/>
      <c r="AP11" s="4"/>
      <c r="AQ11" s="4"/>
      <c r="AR11" s="4"/>
      <c r="AS11" s="4"/>
      <c r="AT11" s="4"/>
      <c r="AV11" s="4" t="s">
        <v>58</v>
      </c>
      <c r="AW11" s="4" t="s">
        <v>59</v>
      </c>
      <c r="AX11" s="177" t="s">
        <v>33</v>
      </c>
      <c r="AZ11" s="4" t="s">
        <v>59</v>
      </c>
      <c r="BA11" s="835" t="s">
        <v>33</v>
      </c>
      <c r="BB11" s="4"/>
      <c r="BC11" s="4"/>
    </row>
    <row r="12" spans="1:55" ht="15" customHeight="1">
      <c r="A12" s="362" t="s">
        <v>16</v>
      </c>
      <c r="B12" s="363"/>
      <c r="C12" s="393"/>
      <c r="D12" s="394"/>
      <c r="E12" s="394"/>
      <c r="F12" s="394"/>
      <c r="G12" s="395"/>
      <c r="I12" s="362" t="s">
        <v>26</v>
      </c>
      <c r="J12" s="363"/>
      <c r="K12" s="393">
        <f>C12</f>
        <v>0</v>
      </c>
      <c r="L12" s="394"/>
      <c r="M12" s="394"/>
      <c r="N12" s="394"/>
      <c r="O12" s="395"/>
      <c r="P12" s="159"/>
      <c r="Q12" s="159"/>
      <c r="AI12" s="4"/>
      <c r="AJ12" s="311" t="s">
        <v>292</v>
      </c>
      <c r="AK12" s="311" t="s">
        <v>299</v>
      </c>
      <c r="AL12" s="4"/>
      <c r="AM12" s="4"/>
      <c r="AN12" s="4"/>
      <c r="AO12" s="4"/>
      <c r="AP12" s="4"/>
      <c r="AQ12" s="4"/>
      <c r="AR12" s="4"/>
      <c r="AS12" s="4"/>
      <c r="AT12" s="4"/>
      <c r="AV12" s="4" t="s">
        <v>132</v>
      </c>
      <c r="AW12" s="4" t="s">
        <v>132</v>
      </c>
      <c r="AX12" s="4" t="s">
        <v>34</v>
      </c>
      <c r="AY12" s="4"/>
      <c r="AZ12" s="4"/>
      <c r="BA12" s="4" t="s">
        <v>34</v>
      </c>
      <c r="BB12" s="4"/>
      <c r="BC12" s="4"/>
    </row>
    <row r="13" spans="1:55" ht="15" customHeight="1">
      <c r="A13" s="364"/>
      <c r="B13" s="365"/>
      <c r="C13" s="396"/>
      <c r="D13" s="397"/>
      <c r="E13" s="397"/>
      <c r="F13" s="397"/>
      <c r="G13" s="398"/>
      <c r="I13" s="364"/>
      <c r="J13" s="365"/>
      <c r="K13" s="396"/>
      <c r="L13" s="397"/>
      <c r="M13" s="397"/>
      <c r="N13" s="397"/>
      <c r="O13" s="398"/>
      <c r="P13" s="159"/>
      <c r="Q13" s="159"/>
      <c r="AI13" s="4"/>
      <c r="AJ13" s="311" t="s">
        <v>291</v>
      </c>
      <c r="AK13" s="311" t="s">
        <v>300</v>
      </c>
      <c r="AL13" s="4"/>
      <c r="AM13" s="4"/>
      <c r="AN13" s="4"/>
      <c r="AO13" s="4"/>
      <c r="AP13" s="4"/>
      <c r="AQ13" s="4"/>
      <c r="AR13" s="4"/>
      <c r="AS13" s="4"/>
      <c r="AT13" s="4"/>
      <c r="AU13" s="4"/>
      <c r="AV13" s="4"/>
      <c r="AW13" s="4"/>
      <c r="AX13" s="4"/>
      <c r="AY13" s="4"/>
      <c r="AZ13" s="4"/>
      <c r="BA13" s="4"/>
      <c r="BB13" s="4"/>
      <c r="BC13" s="4"/>
    </row>
    <row r="14" spans="1:55" ht="15" customHeight="1">
      <c r="A14" s="366" t="s">
        <v>18</v>
      </c>
      <c r="B14" s="367"/>
      <c r="C14" s="420"/>
      <c r="D14" s="421"/>
      <c r="E14" s="421"/>
      <c r="F14" s="421"/>
      <c r="G14" s="422"/>
      <c r="I14" s="366" t="s">
        <v>18</v>
      </c>
      <c r="J14" s="367"/>
      <c r="K14" s="420">
        <f>C14</f>
        <v>0</v>
      </c>
      <c r="L14" s="421"/>
      <c r="M14" s="421"/>
      <c r="N14" s="421"/>
      <c r="O14" s="422"/>
      <c r="P14" s="158"/>
      <c r="Q14" s="158"/>
      <c r="AI14" s="4"/>
      <c r="AJ14" s="281" t="s">
        <v>534</v>
      </c>
      <c r="AK14" s="281" t="s">
        <v>232</v>
      </c>
      <c r="AL14" s="4"/>
      <c r="AM14" s="4"/>
      <c r="AN14" s="4"/>
      <c r="AO14" s="4"/>
      <c r="AP14" s="4"/>
      <c r="AQ14" s="4"/>
      <c r="AR14" s="4"/>
      <c r="AS14" s="4"/>
      <c r="AT14" s="4"/>
      <c r="AU14" s="4"/>
      <c r="AV14" s="4"/>
      <c r="AW14" s="4"/>
      <c r="AX14" s="4"/>
      <c r="AY14" s="4"/>
      <c r="AZ14" s="4"/>
      <c r="BA14" s="4"/>
      <c r="BB14" s="4"/>
      <c r="BC14" s="4"/>
    </row>
    <row r="15" spans="1:55" ht="15" customHeight="1">
      <c r="A15" s="362" t="s">
        <v>25</v>
      </c>
      <c r="B15" s="363"/>
      <c r="C15" s="393"/>
      <c r="D15" s="394"/>
      <c r="E15" s="394"/>
      <c r="F15" s="394"/>
      <c r="G15" s="395"/>
      <c r="I15" s="362" t="s">
        <v>24</v>
      </c>
      <c r="J15" s="363"/>
      <c r="K15" s="393">
        <f>C15</f>
        <v>0</v>
      </c>
      <c r="L15" s="394"/>
      <c r="M15" s="394"/>
      <c r="N15" s="394"/>
      <c r="O15" s="395"/>
      <c r="P15" s="157"/>
      <c r="Q15" s="157"/>
      <c r="AI15" s="4"/>
      <c r="AJ15" s="281" t="s">
        <v>295</v>
      </c>
      <c r="AK15" s="281" t="s">
        <v>303</v>
      </c>
      <c r="AL15" s="4"/>
      <c r="AM15" s="4"/>
      <c r="AN15" s="4"/>
      <c r="AO15" s="4"/>
      <c r="AP15" s="4"/>
      <c r="AQ15" s="4"/>
      <c r="AR15" s="4"/>
      <c r="AS15" s="4"/>
      <c r="AT15" s="4"/>
      <c r="AU15" s="4"/>
      <c r="AV15" s="4"/>
      <c r="AW15" s="4"/>
      <c r="AX15" s="4"/>
      <c r="AY15" s="4"/>
      <c r="AZ15" s="4"/>
      <c r="BA15" s="4"/>
      <c r="BB15" s="4"/>
      <c r="BC15" s="4"/>
    </row>
    <row r="16" spans="1:55" ht="15" customHeight="1">
      <c r="A16" s="368"/>
      <c r="B16" s="369"/>
      <c r="C16" s="396"/>
      <c r="D16" s="397"/>
      <c r="E16" s="397"/>
      <c r="F16" s="397"/>
      <c r="G16" s="398"/>
      <c r="I16" s="368"/>
      <c r="J16" s="369"/>
      <c r="K16" s="396"/>
      <c r="L16" s="397"/>
      <c r="M16" s="397"/>
      <c r="N16" s="397"/>
      <c r="O16" s="398"/>
      <c r="P16" s="156"/>
      <c r="Q16" s="156"/>
      <c r="AI16" s="4"/>
      <c r="AJ16" s="281" t="s">
        <v>296</v>
      </c>
      <c r="AK16" s="281" t="s">
        <v>304</v>
      </c>
      <c r="AL16" s="4"/>
      <c r="AM16" s="4"/>
      <c r="AN16" s="4"/>
      <c r="AO16" s="4"/>
      <c r="AP16" s="4"/>
      <c r="AQ16" s="4"/>
      <c r="AR16" s="4"/>
      <c r="AS16" s="4"/>
      <c r="AT16" s="4"/>
      <c r="AU16" s="4"/>
      <c r="AV16" s="4"/>
      <c r="AW16" s="4"/>
      <c r="AX16" s="4"/>
      <c r="AY16" s="4"/>
      <c r="AZ16" s="4"/>
      <c r="BA16" s="4"/>
      <c r="BB16" s="4"/>
      <c r="BC16" s="4"/>
    </row>
    <row r="17" spans="1:55" ht="15" customHeight="1">
      <c r="A17" s="368"/>
      <c r="B17" s="369"/>
      <c r="C17" s="375" t="s">
        <v>21</v>
      </c>
      <c r="D17" s="376"/>
      <c r="E17" s="212" t="s">
        <v>22</v>
      </c>
      <c r="F17" s="375" t="s">
        <v>23</v>
      </c>
      <c r="G17" s="654"/>
      <c r="I17" s="368"/>
      <c r="J17" s="369"/>
      <c r="K17" s="375" t="s">
        <v>21</v>
      </c>
      <c r="L17" s="376"/>
      <c r="M17" s="212" t="s">
        <v>22</v>
      </c>
      <c r="N17" s="375" t="s">
        <v>23</v>
      </c>
      <c r="O17" s="654"/>
      <c r="P17" s="156"/>
      <c r="Q17" s="156"/>
      <c r="AI17" s="4"/>
      <c r="AJ17" s="311" t="s">
        <v>535</v>
      </c>
      <c r="AK17" s="311" t="s">
        <v>231</v>
      </c>
      <c r="AL17" s="4"/>
      <c r="AM17" s="4"/>
      <c r="AN17" s="4"/>
      <c r="AO17" s="4"/>
      <c r="AP17" s="4"/>
      <c r="AQ17" s="4"/>
      <c r="AR17" s="4"/>
      <c r="AS17" s="4"/>
      <c r="AT17" s="4"/>
      <c r="AU17" s="4"/>
      <c r="AV17" s="4"/>
      <c r="AW17" s="4"/>
      <c r="AX17" s="4"/>
      <c r="AY17" s="4"/>
      <c r="AZ17" s="4"/>
      <c r="BA17" s="4"/>
      <c r="BB17" s="4"/>
      <c r="BC17" s="4"/>
    </row>
    <row r="18" spans="1:55" ht="15" customHeight="1">
      <c r="A18" s="364"/>
      <c r="B18" s="365"/>
      <c r="C18" s="420"/>
      <c r="D18" s="423"/>
      <c r="E18" s="213"/>
      <c r="F18" s="551"/>
      <c r="G18" s="568"/>
      <c r="I18" s="364"/>
      <c r="J18" s="365"/>
      <c r="K18" s="420">
        <f>C18</f>
        <v>0</v>
      </c>
      <c r="L18" s="423"/>
      <c r="M18" s="213">
        <f>E18</f>
        <v>0</v>
      </c>
      <c r="N18" s="551">
        <f>F18</f>
        <v>0</v>
      </c>
      <c r="O18" s="568"/>
      <c r="Q18" s="4"/>
      <c r="AI18" s="4"/>
      <c r="AJ18" s="311" t="s">
        <v>297</v>
      </c>
      <c r="AK18" s="311" t="s">
        <v>305</v>
      </c>
      <c r="AL18" s="4"/>
      <c r="AM18" s="4"/>
      <c r="AN18" s="4"/>
      <c r="AO18" s="4"/>
      <c r="AP18" s="4"/>
      <c r="AQ18" s="4"/>
      <c r="AR18" s="4"/>
      <c r="AS18" s="4"/>
      <c r="AT18" s="4"/>
      <c r="AU18" s="4"/>
      <c r="AV18" s="4"/>
      <c r="AW18" s="4"/>
      <c r="AX18" s="4"/>
      <c r="AY18" s="4"/>
      <c r="AZ18" s="4"/>
      <c r="BA18" s="4"/>
      <c r="BB18" s="4"/>
      <c r="BC18" s="4"/>
    </row>
    <row r="19" spans="1:55" ht="15" customHeight="1" thickBot="1">
      <c r="A19" s="370" t="s">
        <v>20</v>
      </c>
      <c r="B19" s="371"/>
      <c r="C19" s="601"/>
      <c r="D19" s="602"/>
      <c r="E19" s="602"/>
      <c r="F19" s="602"/>
      <c r="G19" s="603"/>
      <c r="I19" s="370" t="s">
        <v>19</v>
      </c>
      <c r="J19" s="371"/>
      <c r="K19" s="601">
        <f>C19</f>
        <v>0</v>
      </c>
      <c r="L19" s="602"/>
      <c r="M19" s="602"/>
      <c r="N19" s="602"/>
      <c r="O19" s="603"/>
      <c r="Q19" s="4"/>
      <c r="AI19" s="4"/>
      <c r="AJ19" s="311" t="s">
        <v>298</v>
      </c>
      <c r="AK19" s="311" t="s">
        <v>306</v>
      </c>
      <c r="AL19" s="4"/>
      <c r="AM19" s="4"/>
      <c r="AN19" s="4"/>
      <c r="AO19" s="4"/>
      <c r="AP19" s="4"/>
      <c r="AQ19" s="4"/>
      <c r="AR19" s="4"/>
      <c r="AS19" s="4"/>
      <c r="AT19" s="4"/>
      <c r="AU19" s="4"/>
      <c r="AV19" s="4"/>
      <c r="AW19" s="4"/>
      <c r="AX19" s="4"/>
      <c r="AY19" s="4"/>
      <c r="AZ19" s="4"/>
      <c r="BA19" s="4"/>
      <c r="BB19" s="4"/>
      <c r="BC19" s="4"/>
    </row>
    <row r="20" spans="11:55" ht="15" customHeight="1">
      <c r="K20" s="155"/>
      <c r="L20" s="3"/>
      <c r="Q20" s="4"/>
      <c r="AI20" s="4"/>
      <c r="AJ20" s="4"/>
      <c r="AK20" s="4"/>
      <c r="AL20" s="4"/>
      <c r="AM20" s="4"/>
      <c r="AN20" s="4"/>
      <c r="AO20" s="4"/>
      <c r="AP20" s="4"/>
      <c r="AQ20" s="4"/>
      <c r="AR20" s="4"/>
      <c r="AS20" s="4"/>
      <c r="AT20" s="4"/>
      <c r="AU20" s="4"/>
      <c r="AV20" s="4"/>
      <c r="AW20" s="4"/>
      <c r="AX20" s="4"/>
      <c r="AY20" s="4"/>
      <c r="AZ20" s="4"/>
      <c r="BA20" s="4"/>
      <c r="BB20" s="4"/>
      <c r="BC20" s="4"/>
    </row>
    <row r="21" spans="11:55" ht="15" customHeight="1">
      <c r="K21" s="155"/>
      <c r="L21" s="3"/>
      <c r="Q21" s="4"/>
      <c r="AI21" s="4"/>
      <c r="AJ21" s="4"/>
      <c r="AK21" s="4"/>
      <c r="AL21" s="4"/>
      <c r="AM21" s="4"/>
      <c r="AN21" s="4"/>
      <c r="AO21" s="4"/>
      <c r="AP21" s="4"/>
      <c r="AQ21" s="4"/>
      <c r="AR21" s="4"/>
      <c r="AS21" s="4"/>
      <c r="AT21" s="4"/>
      <c r="AU21" s="4"/>
      <c r="AV21" s="4"/>
      <c r="AW21" s="4"/>
      <c r="AX21" s="4"/>
      <c r="AY21" s="4"/>
      <c r="AZ21" s="4"/>
      <c r="BA21" s="4"/>
      <c r="BB21" s="4"/>
      <c r="BC21" s="4"/>
    </row>
    <row r="22" spans="11:55" ht="15" customHeight="1">
      <c r="K22" s="155"/>
      <c r="L22" s="3"/>
      <c r="Q22" s="4"/>
      <c r="AI22" s="4"/>
      <c r="AJ22" s="4"/>
      <c r="AK22" s="4"/>
      <c r="AL22" s="4"/>
      <c r="AM22" s="4"/>
      <c r="AN22" s="4"/>
      <c r="AO22" s="4"/>
      <c r="AP22" s="4"/>
      <c r="AQ22" s="4"/>
      <c r="AR22" s="4"/>
      <c r="AS22" s="4"/>
      <c r="AT22" s="4"/>
      <c r="AU22" s="4"/>
      <c r="AV22" s="4"/>
      <c r="AW22" s="4"/>
      <c r="AX22" s="4"/>
      <c r="AY22" s="4"/>
      <c r="AZ22" s="4"/>
      <c r="BA22" s="4"/>
      <c r="BB22" s="4"/>
      <c r="BC22" s="4"/>
    </row>
    <row r="23" spans="3:55" ht="15" customHeight="1">
      <c r="C23" s="3"/>
      <c r="D23" s="3"/>
      <c r="E23" s="154"/>
      <c r="F23" s="154"/>
      <c r="G23" s="154"/>
      <c r="H23" s="154"/>
      <c r="I23" s="3"/>
      <c r="J23" s="3"/>
      <c r="K23" s="153"/>
      <c r="AI23" s="4"/>
      <c r="AJ23" s="4"/>
      <c r="AK23" s="4"/>
      <c r="AL23" s="4"/>
      <c r="AM23" s="4"/>
      <c r="AN23" s="4"/>
      <c r="AO23" s="4"/>
      <c r="AP23" s="4"/>
      <c r="AQ23" s="4"/>
      <c r="AR23" s="4"/>
      <c r="AS23" s="4"/>
      <c r="AT23" s="4"/>
      <c r="AU23" s="4"/>
      <c r="AV23" s="4"/>
      <c r="AW23" s="4"/>
      <c r="AX23" s="4"/>
      <c r="AY23" s="4"/>
      <c r="AZ23" s="4"/>
      <c r="BA23" s="4"/>
      <c r="BB23" s="4"/>
      <c r="BC23" s="4"/>
    </row>
    <row r="24" spans="1:55" ht="15" customHeight="1">
      <c r="A24" s="727" t="s">
        <v>215</v>
      </c>
      <c r="B24" s="728"/>
      <c r="C24" s="729" t="s">
        <v>30</v>
      </c>
      <c r="D24" s="730"/>
      <c r="E24" s="730"/>
      <c r="F24" s="730"/>
      <c r="G24" s="731"/>
      <c r="H24" s="732" t="s">
        <v>137</v>
      </c>
      <c r="I24" s="733"/>
      <c r="J24" s="733" t="s">
        <v>140</v>
      </c>
      <c r="K24" s="734"/>
      <c r="L24" s="735" t="s">
        <v>143</v>
      </c>
      <c r="M24" s="736"/>
      <c r="N24" s="725" t="s">
        <v>146</v>
      </c>
      <c r="O24" s="726"/>
      <c r="AI24" s="4"/>
      <c r="AJ24" s="4"/>
      <c r="AK24" s="4"/>
      <c r="AL24" s="4"/>
      <c r="AM24" s="4"/>
      <c r="AN24" s="4"/>
      <c r="AO24" s="4"/>
      <c r="AP24" s="4"/>
      <c r="AQ24" s="4"/>
      <c r="AR24" s="4"/>
      <c r="AS24" s="4"/>
      <c r="AT24" s="4"/>
      <c r="AU24" s="4"/>
      <c r="AV24" s="4"/>
      <c r="AW24" s="4"/>
      <c r="AX24" s="4"/>
      <c r="AY24" s="4"/>
      <c r="AZ24" s="4"/>
      <c r="BA24" s="4"/>
      <c r="BB24" s="4"/>
      <c r="BC24" s="4"/>
    </row>
    <row r="25" spans="1:55" ht="15" customHeight="1">
      <c r="A25" s="708">
        <f>SUM(H25:O25)</f>
        <v>0</v>
      </c>
      <c r="B25" s="709"/>
      <c r="C25" s="710" t="str">
        <f>IF($F$4="_ _ _ _ _ _ _ _ ","",IF(RIGHT($F$4,2)="AL",AY7,IF(RIGHT($F$4,2)="KL",AW7,IF(RIGHT($F$4,2)="OH",AX7,IF(RIGHT($F$4,2)="L ",AV7,IF(RIGHT($F$4,2)="PL",AZ7,BA7))))))</f>
        <v/>
      </c>
      <c r="D25" s="711"/>
      <c r="E25" s="711"/>
      <c r="F25" s="711"/>
      <c r="G25" s="712"/>
      <c r="H25" s="713"/>
      <c r="I25" s="714"/>
      <c r="J25" s="713"/>
      <c r="K25" s="714"/>
      <c r="L25" s="713"/>
      <c r="M25" s="714"/>
      <c r="N25" s="713"/>
      <c r="O25" s="714"/>
      <c r="AI25" s="4"/>
      <c r="AJ25" s="4"/>
      <c r="AK25" s="4"/>
      <c r="AL25" s="4"/>
      <c r="AM25" s="4"/>
      <c r="AN25" s="4"/>
      <c r="AO25" s="4"/>
      <c r="AP25" s="4"/>
      <c r="AQ25" s="4"/>
      <c r="AR25" s="4"/>
      <c r="AS25" s="4"/>
      <c r="AT25" s="4"/>
      <c r="AU25" s="4"/>
      <c r="AV25" s="4"/>
      <c r="AW25" s="4"/>
      <c r="AX25" s="4"/>
      <c r="AY25" s="4"/>
      <c r="AZ25" s="4"/>
      <c r="BA25" s="4"/>
      <c r="BB25" s="4"/>
      <c r="BC25" s="4"/>
    </row>
    <row r="26" spans="1:55" s="5" customFormat="1" ht="15" customHeight="1">
      <c r="A26" s="708">
        <f aca="true" t="shared" si="0" ref="A26:A30">SUM(H26:O26)</f>
        <v>0</v>
      </c>
      <c r="B26" s="709"/>
      <c r="C26" s="710" t="str">
        <f aca="true" t="shared" si="1" ref="C26:C30">IF($F$4="_ _ _ _ _ _ _ _ ","",IF(RIGHT($F$4,2)="AL",AY8,IF(RIGHT($F$4,2)="KL",AW8,IF(RIGHT($F$4,2)="OH",AX8,IF(RIGHT($F$4,2)="L ",AV8,IF(RIGHT($F$4,2)="PL",AZ8,BA8))))))</f>
        <v/>
      </c>
      <c r="D26" s="711"/>
      <c r="E26" s="711"/>
      <c r="F26" s="711"/>
      <c r="G26" s="712"/>
      <c r="H26" s="713"/>
      <c r="I26" s="714"/>
      <c r="J26" s="713"/>
      <c r="K26" s="714"/>
      <c r="L26" s="713"/>
      <c r="M26" s="714"/>
      <c r="N26" s="713"/>
      <c r="O26" s="714"/>
      <c r="R26" s="182"/>
      <c r="AI26" s="4"/>
      <c r="AJ26" s="4"/>
      <c r="AK26" s="4"/>
      <c r="AL26" s="4"/>
      <c r="AM26" s="4"/>
      <c r="AN26" s="4"/>
      <c r="AO26" s="4"/>
      <c r="AP26" s="4"/>
      <c r="AQ26" s="4"/>
      <c r="AR26" s="4"/>
      <c r="AS26" s="4"/>
      <c r="AT26" s="4"/>
      <c r="AU26" s="4"/>
      <c r="AV26" s="4"/>
      <c r="AW26" s="4"/>
      <c r="AX26" s="4"/>
      <c r="AY26" s="4"/>
      <c r="AZ26" s="4"/>
      <c r="BA26" s="4"/>
      <c r="BB26" s="4"/>
      <c r="BC26" s="4"/>
    </row>
    <row r="27" spans="1:55" s="5" customFormat="1" ht="15" customHeight="1">
      <c r="A27" s="708">
        <f t="shared" si="0"/>
        <v>0</v>
      </c>
      <c r="B27" s="709"/>
      <c r="C27" s="710" t="str">
        <f t="shared" si="1"/>
        <v/>
      </c>
      <c r="D27" s="711"/>
      <c r="E27" s="711"/>
      <c r="F27" s="711"/>
      <c r="G27" s="712"/>
      <c r="H27" s="713"/>
      <c r="I27" s="714"/>
      <c r="J27" s="713"/>
      <c r="K27" s="714"/>
      <c r="L27" s="713"/>
      <c r="M27" s="714"/>
      <c r="N27" s="713"/>
      <c r="O27" s="714"/>
      <c r="R27" s="182"/>
      <c r="AI27" s="4"/>
      <c r="AJ27" s="4"/>
      <c r="AK27" s="4"/>
      <c r="AL27" s="4"/>
      <c r="AM27" s="4"/>
      <c r="AN27" s="4"/>
      <c r="AO27" s="4"/>
      <c r="AP27" s="4"/>
      <c r="AQ27" s="4"/>
      <c r="AR27" s="4"/>
      <c r="AS27" s="4"/>
      <c r="AT27" s="4"/>
      <c r="AU27" s="4"/>
      <c r="AV27" s="4"/>
      <c r="AW27" s="4"/>
      <c r="AX27" s="4"/>
      <c r="AY27" s="4"/>
      <c r="AZ27" s="4"/>
      <c r="BA27" s="4"/>
      <c r="BB27" s="4"/>
      <c r="BC27" s="4"/>
    </row>
    <row r="28" spans="1:55" s="5" customFormat="1" ht="15" customHeight="1">
      <c r="A28" s="708">
        <f t="shared" si="0"/>
        <v>0</v>
      </c>
      <c r="B28" s="709"/>
      <c r="C28" s="710" t="str">
        <f t="shared" si="1"/>
        <v/>
      </c>
      <c r="D28" s="711"/>
      <c r="E28" s="711"/>
      <c r="F28" s="711"/>
      <c r="G28" s="712"/>
      <c r="H28" s="713"/>
      <c r="I28" s="714"/>
      <c r="J28" s="713"/>
      <c r="K28" s="714"/>
      <c r="L28" s="713"/>
      <c r="M28" s="714"/>
      <c r="N28" s="713"/>
      <c r="O28" s="714"/>
      <c r="R28" s="182"/>
      <c r="AI28" s="4"/>
      <c r="AJ28" s="4"/>
      <c r="AK28" s="4"/>
      <c r="AL28" s="4"/>
      <c r="AM28" s="4"/>
      <c r="AN28" s="4"/>
      <c r="AO28" s="4"/>
      <c r="AP28" s="4"/>
      <c r="AQ28" s="4"/>
      <c r="AR28" s="4"/>
      <c r="AS28" s="4"/>
      <c r="AT28" s="4"/>
      <c r="AU28" s="4"/>
      <c r="AV28" s="4"/>
      <c r="AW28" s="4"/>
      <c r="AX28" s="4"/>
      <c r="AY28" s="4"/>
      <c r="AZ28" s="4"/>
      <c r="BA28" s="4"/>
      <c r="BB28" s="4"/>
      <c r="BC28" s="4"/>
    </row>
    <row r="29" spans="1:55" s="5" customFormat="1" ht="15" customHeight="1">
      <c r="A29" s="708">
        <f t="shared" si="0"/>
        <v>0</v>
      </c>
      <c r="B29" s="709"/>
      <c r="C29" s="710" t="str">
        <f t="shared" si="1"/>
        <v/>
      </c>
      <c r="D29" s="711"/>
      <c r="E29" s="711"/>
      <c r="F29" s="711"/>
      <c r="G29" s="712"/>
      <c r="H29" s="713"/>
      <c r="I29" s="714"/>
      <c r="J29" s="713"/>
      <c r="K29" s="714"/>
      <c r="L29" s="713"/>
      <c r="M29" s="714"/>
      <c r="N29" s="713"/>
      <c r="O29" s="714"/>
      <c r="R29" s="182"/>
      <c r="AI29" s="4"/>
      <c r="AJ29" s="4"/>
      <c r="AK29" s="4"/>
      <c r="AL29" s="4"/>
      <c r="AM29" s="4"/>
      <c r="AN29" s="4"/>
      <c r="AO29" s="4"/>
      <c r="AP29" s="4"/>
      <c r="AQ29" s="4"/>
      <c r="AR29" s="4"/>
      <c r="AS29" s="4"/>
      <c r="AT29" s="4"/>
      <c r="AU29" s="4"/>
      <c r="AV29" s="4"/>
      <c r="AW29" s="4"/>
      <c r="AX29" s="4"/>
      <c r="AY29" s="4"/>
      <c r="AZ29" s="4"/>
      <c r="BA29" s="4"/>
      <c r="BB29" s="4"/>
      <c r="BC29" s="4"/>
    </row>
    <row r="30" spans="1:55" s="5" customFormat="1" ht="15" customHeight="1">
      <c r="A30" s="708">
        <f t="shared" si="0"/>
        <v>0</v>
      </c>
      <c r="B30" s="709"/>
      <c r="C30" s="710" t="str">
        <f t="shared" si="1"/>
        <v/>
      </c>
      <c r="D30" s="711"/>
      <c r="E30" s="711"/>
      <c r="F30" s="711"/>
      <c r="G30" s="712"/>
      <c r="H30" s="713"/>
      <c r="I30" s="714"/>
      <c r="J30" s="713"/>
      <c r="K30" s="714"/>
      <c r="L30" s="713"/>
      <c r="M30" s="714"/>
      <c r="N30" s="713"/>
      <c r="O30" s="714"/>
      <c r="R30" s="182"/>
      <c r="AI30" s="4"/>
      <c r="AJ30" s="4"/>
      <c r="AK30" s="4"/>
      <c r="AL30" s="4"/>
      <c r="AM30" s="4"/>
      <c r="AN30" s="4"/>
      <c r="AO30" s="4"/>
      <c r="AP30" s="4"/>
      <c r="AQ30" s="4"/>
      <c r="AR30" s="4"/>
      <c r="AS30" s="4"/>
      <c r="AT30" s="4"/>
      <c r="AU30" s="4"/>
      <c r="AV30" s="4"/>
      <c r="AW30" s="4"/>
      <c r="AX30" s="4"/>
      <c r="AY30" s="4"/>
      <c r="AZ30" s="4"/>
      <c r="BA30" s="4"/>
      <c r="BB30" s="4"/>
      <c r="BC30" s="4"/>
    </row>
    <row r="31" spans="18:55" s="5" customFormat="1" ht="15" customHeight="1">
      <c r="R31" s="182"/>
      <c r="AI31" s="4"/>
      <c r="AJ31" s="4"/>
      <c r="AK31" s="4"/>
      <c r="AL31" s="4"/>
      <c r="AM31" s="4"/>
      <c r="AN31" s="4"/>
      <c r="AO31" s="4"/>
      <c r="AP31" s="4"/>
      <c r="AQ31" s="4"/>
      <c r="AR31" s="4"/>
      <c r="AS31" s="4"/>
      <c r="AT31" s="4"/>
      <c r="AU31" s="4"/>
      <c r="AV31" s="4"/>
      <c r="AW31" s="4"/>
      <c r="AX31" s="4"/>
      <c r="AY31" s="4"/>
      <c r="AZ31" s="4"/>
      <c r="BA31" s="4"/>
      <c r="BB31" s="4"/>
      <c r="BC31" s="4"/>
    </row>
    <row r="32" spans="35:55" ht="15" customHeight="1">
      <c r="AI32" s="4"/>
      <c r="AJ32" s="4"/>
      <c r="AK32" s="4"/>
      <c r="AL32" s="4"/>
      <c r="AM32" s="4"/>
      <c r="AN32" s="4"/>
      <c r="AO32" s="4"/>
      <c r="AP32" s="4"/>
      <c r="AQ32" s="4"/>
      <c r="AR32" s="4"/>
      <c r="AS32" s="4"/>
      <c r="AT32" s="4"/>
      <c r="AU32" s="4"/>
      <c r="AV32" s="4"/>
      <c r="AW32" s="4"/>
      <c r="AX32" s="4"/>
      <c r="AY32" s="4"/>
      <c r="AZ32" s="4"/>
      <c r="BA32" s="4"/>
      <c r="BB32" s="4"/>
      <c r="BC32" s="4"/>
    </row>
    <row r="33" spans="1:55" ht="15" customHeight="1">
      <c r="A33" s="715">
        <f>SUM(A25:B30)</f>
        <v>0</v>
      </c>
      <c r="B33" s="716"/>
      <c r="C33" s="719" t="s">
        <v>5</v>
      </c>
      <c r="D33" s="720"/>
      <c r="E33" s="720"/>
      <c r="F33" s="720"/>
      <c r="G33" s="721"/>
      <c r="H33" s="704">
        <f>SUM(H25:I30)</f>
        <v>0</v>
      </c>
      <c r="I33" s="705"/>
      <c r="J33" s="704">
        <f>SUM(J25:K30)</f>
        <v>0</v>
      </c>
      <c r="K33" s="705"/>
      <c r="L33" s="704">
        <f>SUM(L25:M30)</f>
        <v>0</v>
      </c>
      <c r="M33" s="705"/>
      <c r="N33" s="704">
        <f>SUM(N25:O30)</f>
        <v>0</v>
      </c>
      <c r="O33" s="705"/>
      <c r="AI33" s="4"/>
      <c r="AJ33" s="4"/>
      <c r="AK33" s="4"/>
      <c r="AL33" s="4"/>
      <c r="AM33" s="4"/>
      <c r="AN33" s="4"/>
      <c r="AO33" s="4"/>
      <c r="AP33" s="4"/>
      <c r="AQ33" s="4"/>
      <c r="AR33" s="4"/>
      <c r="AS33" s="4"/>
      <c r="AT33" s="4"/>
      <c r="AU33" s="4"/>
      <c r="AV33" s="4"/>
      <c r="AW33" s="4"/>
      <c r="AX33" s="4"/>
      <c r="AY33" s="4"/>
      <c r="AZ33" s="4"/>
      <c r="BA33" s="4"/>
      <c r="BB33" s="4"/>
      <c r="BC33" s="4"/>
    </row>
    <row r="34" spans="1:55" ht="15" customHeight="1">
      <c r="A34" s="717"/>
      <c r="B34" s="718"/>
      <c r="C34" s="722"/>
      <c r="D34" s="723"/>
      <c r="E34" s="723"/>
      <c r="F34" s="723"/>
      <c r="G34" s="724"/>
      <c r="H34" s="706"/>
      <c r="I34" s="707"/>
      <c r="J34" s="706"/>
      <c r="K34" s="707"/>
      <c r="L34" s="706"/>
      <c r="M34" s="707"/>
      <c r="N34" s="706"/>
      <c r="O34" s="707"/>
      <c r="AI34" s="4"/>
      <c r="AJ34" s="4"/>
      <c r="AK34" s="4"/>
      <c r="AL34" s="4"/>
      <c r="AM34" s="4"/>
      <c r="AN34" s="4"/>
      <c r="AO34" s="4"/>
      <c r="AP34" s="4"/>
      <c r="AQ34" s="4"/>
      <c r="AR34" s="4"/>
      <c r="AS34" s="4"/>
      <c r="AT34" s="4"/>
      <c r="AU34" s="4"/>
      <c r="AV34" s="4"/>
      <c r="AW34" s="4"/>
      <c r="AX34" s="4"/>
      <c r="AY34" s="4"/>
      <c r="AZ34" s="4"/>
      <c r="BA34" s="4"/>
      <c r="BB34" s="4"/>
      <c r="BC34" s="4"/>
    </row>
    <row r="35" spans="35:55" ht="15" customHeight="1">
      <c r="AI35" s="4"/>
      <c r="AJ35" s="4"/>
      <c r="AK35" s="4"/>
      <c r="AL35" s="4"/>
      <c r="AM35" s="4"/>
      <c r="AN35" s="4"/>
      <c r="AO35" s="4"/>
      <c r="AP35" s="4"/>
      <c r="AQ35" s="4"/>
      <c r="AR35" s="4"/>
      <c r="AS35" s="4"/>
      <c r="AT35" s="4"/>
      <c r="AU35" s="4"/>
      <c r="AV35" s="4"/>
      <c r="AW35" s="4"/>
      <c r="AX35" s="4"/>
      <c r="AY35" s="4"/>
      <c r="AZ35" s="4"/>
      <c r="BA35" s="4"/>
      <c r="BB35" s="4"/>
      <c r="BC35" s="4"/>
    </row>
    <row r="36" spans="35:55" ht="15" customHeight="1">
      <c r="AI36" s="4"/>
      <c r="AJ36" s="4"/>
      <c r="AK36" s="4"/>
      <c r="AL36" s="4"/>
      <c r="AM36" s="4"/>
      <c r="AN36" s="4"/>
      <c r="AO36" s="4"/>
      <c r="AP36" s="4"/>
      <c r="AQ36" s="4"/>
      <c r="AR36" s="4"/>
      <c r="AS36" s="4"/>
      <c r="AT36" s="4"/>
      <c r="AU36" s="4"/>
      <c r="AV36" s="4"/>
      <c r="AW36" s="4"/>
      <c r="AX36" s="4"/>
      <c r="AY36" s="4"/>
      <c r="AZ36" s="4"/>
      <c r="BA36" s="4"/>
      <c r="BB36" s="4"/>
      <c r="BC36" s="4"/>
    </row>
    <row r="37" spans="35:55" ht="15" customHeight="1">
      <c r="AI37" s="4"/>
      <c r="AJ37" s="4"/>
      <c r="AK37" s="4"/>
      <c r="AL37" s="4"/>
      <c r="AM37" s="4"/>
      <c r="AN37" s="4"/>
      <c r="AO37" s="4"/>
      <c r="AP37" s="4"/>
      <c r="AQ37" s="4"/>
      <c r="AR37" s="4"/>
      <c r="AS37" s="4"/>
      <c r="AT37" s="4"/>
      <c r="AU37" s="4"/>
      <c r="AV37" s="4"/>
      <c r="AW37" s="4"/>
      <c r="AX37" s="4"/>
      <c r="AY37" s="4"/>
      <c r="AZ37" s="4"/>
      <c r="BA37" s="4"/>
      <c r="BB37" s="4"/>
      <c r="BC37" s="4"/>
    </row>
    <row r="38" spans="35:55" ht="15" customHeight="1">
      <c r="AI38" s="4"/>
      <c r="AJ38" s="4"/>
      <c r="AK38" s="4"/>
      <c r="AL38" s="4"/>
      <c r="AM38" s="4"/>
      <c r="AN38" s="4"/>
      <c r="AO38" s="4"/>
      <c r="AP38" s="4"/>
      <c r="AQ38" s="4"/>
      <c r="AR38" s="4"/>
      <c r="AS38" s="4"/>
      <c r="AT38" s="4"/>
      <c r="AU38" s="4"/>
      <c r="AV38" s="4"/>
      <c r="AW38" s="4"/>
      <c r="AX38" s="4"/>
      <c r="AY38" s="4"/>
      <c r="AZ38" s="4"/>
      <c r="BA38" s="4"/>
      <c r="BB38" s="4"/>
      <c r="BC38" s="4"/>
    </row>
    <row r="39" spans="35:55" ht="15" customHeight="1">
      <c r="AI39" s="4"/>
      <c r="AL39" s="4"/>
      <c r="AM39" s="4"/>
      <c r="AN39" s="4"/>
      <c r="AO39" s="4"/>
      <c r="AP39" s="4"/>
      <c r="AQ39" s="4"/>
      <c r="AR39" s="4"/>
      <c r="AS39" s="4"/>
      <c r="AT39" s="4"/>
      <c r="AU39" s="4"/>
      <c r="AV39" s="4"/>
      <c r="AW39" s="4"/>
      <c r="AX39" s="4"/>
      <c r="AY39" s="4"/>
      <c r="AZ39" s="4"/>
      <c r="BA39" s="4"/>
      <c r="BB39" s="4"/>
      <c r="BC39" s="4"/>
    </row>
    <row r="40" spans="35:55" ht="15" customHeight="1">
      <c r="AI40" s="4"/>
      <c r="AL40" s="4"/>
      <c r="AM40" s="4"/>
      <c r="AN40" s="4"/>
      <c r="AO40" s="4"/>
      <c r="AP40" s="4"/>
      <c r="AQ40" s="4"/>
      <c r="AR40" s="4"/>
      <c r="AS40" s="4"/>
      <c r="AT40" s="4"/>
      <c r="AU40" s="4"/>
      <c r="AV40" s="4"/>
      <c r="AW40" s="4"/>
      <c r="AX40" s="4"/>
      <c r="AY40" s="4"/>
      <c r="AZ40" s="4"/>
      <c r="BA40" s="4"/>
      <c r="BB40" s="4"/>
      <c r="BC40" s="4"/>
    </row>
    <row r="41" spans="35:55" ht="15" customHeight="1">
      <c r="AI41" s="4"/>
      <c r="AL41" s="4"/>
      <c r="AM41" s="4"/>
      <c r="AN41" s="4"/>
      <c r="AO41" s="4"/>
      <c r="AP41" s="4"/>
      <c r="AQ41" s="4"/>
      <c r="AR41" s="4"/>
      <c r="AS41" s="4"/>
      <c r="AT41" s="4"/>
      <c r="AU41" s="4"/>
      <c r="AV41" s="4"/>
      <c r="AW41" s="4"/>
      <c r="AX41" s="4"/>
      <c r="AY41" s="4"/>
      <c r="AZ41" s="4"/>
      <c r="BA41" s="4"/>
      <c r="BB41" s="4"/>
      <c r="BC41" s="4"/>
    </row>
    <row r="42" spans="35:55" ht="15" customHeight="1">
      <c r="AI42" s="4"/>
      <c r="AL42" s="4"/>
      <c r="AM42" s="4"/>
      <c r="AN42" s="4"/>
      <c r="AO42" s="4"/>
      <c r="AP42" s="4"/>
      <c r="AQ42" s="4"/>
      <c r="AR42" s="4"/>
      <c r="AS42" s="4"/>
      <c r="AT42" s="4"/>
      <c r="AU42" s="4"/>
      <c r="AV42" s="4"/>
      <c r="AW42" s="4"/>
      <c r="AX42" s="4"/>
      <c r="AY42" s="4"/>
      <c r="AZ42" s="4"/>
      <c r="BA42" s="4"/>
      <c r="BB42" s="4"/>
      <c r="BC42" s="4"/>
    </row>
    <row r="43" spans="35:55" ht="15" customHeight="1">
      <c r="AI43" s="4"/>
      <c r="AL43" s="4"/>
      <c r="AM43" s="4"/>
      <c r="AN43" s="4"/>
      <c r="AO43" s="4"/>
      <c r="AP43" s="4"/>
      <c r="AQ43" s="4"/>
      <c r="AR43" s="4"/>
      <c r="AS43" s="4"/>
      <c r="AT43" s="4"/>
      <c r="AU43" s="4"/>
      <c r="AV43" s="4"/>
      <c r="AW43" s="4"/>
      <c r="AX43" s="4"/>
      <c r="AY43" s="4"/>
      <c r="AZ43" s="4"/>
      <c r="BA43" s="4"/>
      <c r="BB43" s="4"/>
      <c r="BC43" s="4"/>
    </row>
    <row r="44" spans="35:55" ht="15" customHeight="1">
      <c r="AI44" s="4"/>
      <c r="AL44" s="4"/>
      <c r="AM44" s="4"/>
      <c r="AN44" s="4"/>
      <c r="AO44" s="4"/>
      <c r="AP44" s="4"/>
      <c r="AQ44" s="4"/>
      <c r="AR44" s="4"/>
      <c r="AS44" s="4"/>
      <c r="AT44" s="4"/>
      <c r="AU44" s="4"/>
      <c r="AV44" s="4"/>
      <c r="AW44" s="4"/>
      <c r="AX44" s="4"/>
      <c r="AY44" s="4"/>
      <c r="AZ44" s="4"/>
      <c r="BA44" s="4"/>
      <c r="BB44" s="4"/>
      <c r="BC44" s="4"/>
    </row>
    <row r="45" spans="35:55" ht="15" customHeight="1">
      <c r="AI45" s="4"/>
      <c r="AL45" s="4"/>
      <c r="AM45" s="4"/>
      <c r="AN45" s="4"/>
      <c r="AO45" s="4"/>
      <c r="AP45" s="4"/>
      <c r="AQ45" s="4"/>
      <c r="AR45" s="4"/>
      <c r="AS45" s="4"/>
      <c r="AT45" s="4"/>
      <c r="AU45" s="4"/>
      <c r="AV45" s="4"/>
      <c r="AW45" s="4"/>
      <c r="AX45" s="4"/>
      <c r="AY45" s="4"/>
      <c r="AZ45" s="4"/>
      <c r="BA45" s="4"/>
      <c r="BB45" s="4"/>
      <c r="BC45" s="4"/>
    </row>
    <row r="46" spans="35:55" ht="15" customHeight="1">
      <c r="AI46" s="4"/>
      <c r="AL46" s="4"/>
      <c r="AM46" s="4"/>
      <c r="AN46" s="4"/>
      <c r="AO46" s="4"/>
      <c r="AP46" s="4"/>
      <c r="AQ46" s="4"/>
      <c r="AR46" s="4"/>
      <c r="AS46" s="4"/>
      <c r="AT46" s="4"/>
      <c r="AU46" s="4"/>
      <c r="AV46" s="4"/>
      <c r="AW46" s="4"/>
      <c r="AX46" s="4"/>
      <c r="AY46" s="4"/>
      <c r="AZ46" s="4"/>
      <c r="BA46" s="4"/>
      <c r="BB46" s="4"/>
      <c r="BC46" s="4"/>
    </row>
    <row r="47" spans="35:55" ht="15" customHeight="1">
      <c r="AI47" s="4"/>
      <c r="AL47" s="4"/>
      <c r="AM47" s="4"/>
      <c r="AN47" s="4"/>
      <c r="AO47" s="4"/>
      <c r="AP47" s="4"/>
      <c r="AQ47" s="4"/>
      <c r="AR47" s="4"/>
      <c r="AS47" s="4"/>
      <c r="AT47" s="4"/>
      <c r="AU47" s="4"/>
      <c r="AV47" s="4"/>
      <c r="AW47" s="4"/>
      <c r="AX47" s="4"/>
      <c r="AY47" s="4"/>
      <c r="AZ47" s="4"/>
      <c r="BA47" s="4"/>
      <c r="BB47" s="4"/>
      <c r="BC47" s="4"/>
    </row>
    <row r="48" spans="35:55" ht="15" customHeight="1">
      <c r="AI48" s="4"/>
      <c r="AL48" s="4"/>
      <c r="AM48" s="4"/>
      <c r="AN48" s="4"/>
      <c r="AO48" s="4"/>
      <c r="AP48" s="4"/>
      <c r="AQ48" s="4"/>
      <c r="AR48" s="4"/>
      <c r="AS48" s="4"/>
      <c r="AT48" s="4"/>
      <c r="AU48" s="4"/>
      <c r="AV48" s="4"/>
      <c r="AW48" s="4"/>
      <c r="AX48" s="4"/>
      <c r="AY48" s="4"/>
      <c r="AZ48" s="4"/>
      <c r="BA48" s="4"/>
      <c r="BB48" s="4"/>
      <c r="BC48" s="4"/>
    </row>
    <row r="49" spans="35:55" ht="15" customHeight="1">
      <c r="AI49" s="4"/>
      <c r="AL49" s="4"/>
      <c r="AM49" s="4"/>
      <c r="AN49" s="4"/>
      <c r="AO49" s="4"/>
      <c r="AP49" s="4"/>
      <c r="AQ49" s="4"/>
      <c r="AR49" s="4"/>
      <c r="AS49" s="4"/>
      <c r="AT49" s="4"/>
      <c r="AU49" s="4"/>
      <c r="AV49" s="4"/>
      <c r="AW49" s="4"/>
      <c r="AX49" s="4"/>
      <c r="AY49" s="4"/>
      <c r="AZ49" s="4"/>
      <c r="BA49" s="4"/>
      <c r="BB49" s="4"/>
      <c r="BC49" s="4"/>
    </row>
    <row r="50" spans="35:55" ht="15" customHeight="1">
      <c r="AI50" s="4"/>
      <c r="AL50" s="4"/>
      <c r="AM50" s="4"/>
      <c r="AN50" s="4"/>
      <c r="AO50" s="4"/>
      <c r="AP50" s="4"/>
      <c r="AQ50" s="4"/>
      <c r="AR50" s="4"/>
      <c r="AS50" s="4"/>
      <c r="AT50" s="4"/>
      <c r="AU50" s="4"/>
      <c r="AV50" s="4"/>
      <c r="AW50" s="4"/>
      <c r="AX50" s="4"/>
      <c r="AY50" s="4"/>
      <c r="AZ50" s="4"/>
      <c r="BA50" s="4"/>
      <c r="BB50" s="4"/>
      <c r="BC50" s="4"/>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89">
    <mergeCell ref="C4:E4"/>
    <mergeCell ref="F4:L4"/>
    <mergeCell ref="C1:R1"/>
    <mergeCell ref="C2:E2"/>
    <mergeCell ref="F2:L2"/>
    <mergeCell ref="C3:E3"/>
    <mergeCell ref="F3:L3"/>
    <mergeCell ref="C5:E5"/>
    <mergeCell ref="F5:L5"/>
    <mergeCell ref="C6:E6"/>
    <mergeCell ref="F6:L6"/>
    <mergeCell ref="C7:E7"/>
    <mergeCell ref="F7:L9"/>
    <mergeCell ref="C18:D18"/>
    <mergeCell ref="F18:G18"/>
    <mergeCell ref="K18:L18"/>
    <mergeCell ref="N18:O18"/>
    <mergeCell ref="A11:B11"/>
    <mergeCell ref="C11:G11"/>
    <mergeCell ref="I11:J11"/>
    <mergeCell ref="K11:O11"/>
    <mergeCell ref="A12:B13"/>
    <mergeCell ref="C12:G13"/>
    <mergeCell ref="I12:J13"/>
    <mergeCell ref="K12:O13"/>
    <mergeCell ref="A19:B19"/>
    <mergeCell ref="C19:G19"/>
    <mergeCell ref="I19:J19"/>
    <mergeCell ref="K19:O19"/>
    <mergeCell ref="A14:B14"/>
    <mergeCell ref="C14:G14"/>
    <mergeCell ref="I14:J14"/>
    <mergeCell ref="K14:O14"/>
    <mergeCell ref="A15:B18"/>
    <mergeCell ref="C15:G16"/>
    <mergeCell ref="I15:J18"/>
    <mergeCell ref="K15:O16"/>
    <mergeCell ref="C17:D17"/>
    <mergeCell ref="F17:G17"/>
    <mergeCell ref="K17:L17"/>
    <mergeCell ref="N17:O17"/>
    <mergeCell ref="N24:O24"/>
    <mergeCell ref="A25:B25"/>
    <mergeCell ref="C25:G25"/>
    <mergeCell ref="H25:I25"/>
    <mergeCell ref="J25:K25"/>
    <mergeCell ref="L25:M25"/>
    <mergeCell ref="N25:O25"/>
    <mergeCell ref="A24:B24"/>
    <mergeCell ref="C24:G24"/>
    <mergeCell ref="H24:I24"/>
    <mergeCell ref="J24:K24"/>
    <mergeCell ref="L24:M24"/>
    <mergeCell ref="N27:O27"/>
    <mergeCell ref="A26:B26"/>
    <mergeCell ref="C26:G26"/>
    <mergeCell ref="H26:I26"/>
    <mergeCell ref="J26:K26"/>
    <mergeCell ref="L26:M26"/>
    <mergeCell ref="N26:O26"/>
    <mergeCell ref="A27:B27"/>
    <mergeCell ref="C27:G27"/>
    <mergeCell ref="H27:I27"/>
    <mergeCell ref="J27:K27"/>
    <mergeCell ref="L27:M27"/>
    <mergeCell ref="N29:O29"/>
    <mergeCell ref="A28:B28"/>
    <mergeCell ref="C28:G28"/>
    <mergeCell ref="H28:I28"/>
    <mergeCell ref="J28:K28"/>
    <mergeCell ref="L28:M28"/>
    <mergeCell ref="N28:O28"/>
    <mergeCell ref="A29:B29"/>
    <mergeCell ref="C29:G29"/>
    <mergeCell ref="H29:I29"/>
    <mergeCell ref="J29:K29"/>
    <mergeCell ref="L29:M29"/>
    <mergeCell ref="N33:O34"/>
    <mergeCell ref="A30:B30"/>
    <mergeCell ref="C30:G30"/>
    <mergeCell ref="H30:I30"/>
    <mergeCell ref="J30:K30"/>
    <mergeCell ref="L30:M30"/>
    <mergeCell ref="N30:O30"/>
    <mergeCell ref="A33:B34"/>
    <mergeCell ref="C33:G34"/>
    <mergeCell ref="H33:I34"/>
    <mergeCell ref="J33:K34"/>
    <mergeCell ref="L33:M34"/>
  </mergeCells>
  <conditionalFormatting sqref="H25:H30 J25:J30 L25:L30 N25:N30">
    <cfRule type="cellIs" priority="60" dxfId="62" operator="equal">
      <formula>0</formula>
    </cfRule>
  </conditionalFormatting>
  <conditionalFormatting sqref="H33 J33 L33 N33">
    <cfRule type="cellIs" priority="59" dxfId="62" operator="equal">
      <formula>0</formula>
    </cfRule>
  </conditionalFormatting>
  <conditionalFormatting sqref="H33 J33 L33 N33">
    <cfRule type="expression" priority="58" dxfId="61">
      <formula>#REF!="1/8"</formula>
    </cfRule>
  </conditionalFormatting>
  <conditionalFormatting sqref="K12:O13">
    <cfRule type="cellIs" priority="27" dxfId="59" operator="equal">
      <formula>0</formula>
    </cfRule>
  </conditionalFormatting>
  <conditionalFormatting sqref="K14:O18 K19">
    <cfRule type="cellIs" priority="26" dxfId="59" operator="equal">
      <formula>0</formula>
    </cfRule>
  </conditionalFormatting>
  <conditionalFormatting sqref="A30:B30 H30:O30">
    <cfRule type="expression" priority="237" dxfId="14">
      <formula>$F$4=#REF!</formula>
    </cfRule>
    <cfRule type="expression" priority="238" dxfId="19">
      <formula>$F$4=#REF!</formula>
    </cfRule>
    <cfRule type="expression" priority="239" dxfId="14">
      <formula>$F$4=#REF!</formula>
    </cfRule>
    <cfRule type="expression" priority="240" dxfId="19">
      <formula>$F$4=#REF!</formula>
    </cfRule>
    <cfRule type="expression" priority="241" dxfId="14">
      <formula>$F$4=#REF!</formula>
    </cfRule>
    <cfRule type="expression" priority="242" dxfId="19">
      <formula>$F$4=#REF!</formula>
    </cfRule>
    <cfRule type="expression" priority="243" dxfId="14">
      <formula>$F$4=$AJ$6</formula>
    </cfRule>
    <cfRule type="expression" priority="244" dxfId="19">
      <formula>$F$4=$AJ$5</formula>
    </cfRule>
    <cfRule type="expression" priority="245" dxfId="14">
      <formula>$F$4=#REF!</formula>
    </cfRule>
    <cfRule type="expression" priority="246" dxfId="19">
      <formula>$F$4=#REF!</formula>
    </cfRule>
  </conditionalFormatting>
  <conditionalFormatting sqref="A29:B29 H29:O29">
    <cfRule type="expression" priority="247" dxfId="29">
      <formula>$F$4=#REF!</formula>
    </cfRule>
    <cfRule type="expression" priority="248" dxfId="14">
      <formula>$F$4=#REF!</formula>
    </cfRule>
    <cfRule type="expression" priority="249" dxfId="29">
      <formula>$F$4=#REF!</formula>
    </cfRule>
    <cfRule type="expression" priority="250" dxfId="14">
      <formula>$F$4=#REF!</formula>
    </cfRule>
    <cfRule type="expression" priority="251" dxfId="29">
      <formula>$F$4=#REF!</formula>
    </cfRule>
    <cfRule type="expression" priority="252" dxfId="14">
      <formula>$F$4=#REF!</formula>
    </cfRule>
    <cfRule type="expression" priority="253" dxfId="29">
      <formula>$F$4=$AJ$7</formula>
    </cfRule>
    <cfRule type="expression" priority="254" dxfId="14">
      <formula>$F$4=$AJ$5</formula>
    </cfRule>
    <cfRule type="expression" priority="255" dxfId="29">
      <formula>$F$4=#REF!</formula>
    </cfRule>
    <cfRule type="expression" priority="256" dxfId="14">
      <formula>$F$4=#REF!</formula>
    </cfRule>
  </conditionalFormatting>
  <conditionalFormatting sqref="A27:B27 H27:O27">
    <cfRule type="expression" priority="257" dxfId="29">
      <formula>$F$4=#REF!</formula>
    </cfRule>
    <cfRule type="expression" priority="258" dxfId="29">
      <formula>$F$4=#REF!</formula>
    </cfRule>
    <cfRule type="expression" priority="259" dxfId="29">
      <formula>$F$4=#REF!</formula>
    </cfRule>
    <cfRule type="expression" priority="260" dxfId="29">
      <formula>$F$4=#REF!</formula>
    </cfRule>
    <cfRule type="expression" priority="261" dxfId="29">
      <formula>$F$4=#REF!</formula>
    </cfRule>
    <cfRule type="expression" priority="262" dxfId="29">
      <formula>$F$4=#REF!</formula>
    </cfRule>
    <cfRule type="expression" priority="263" dxfId="29">
      <formula>$F$4=$AJ$6</formula>
    </cfRule>
    <cfRule type="expression" priority="264" dxfId="29">
      <formula>$F$4=$AJ$5</formula>
    </cfRule>
    <cfRule type="expression" priority="265" dxfId="29">
      <formula>$F$4=#REF!</formula>
    </cfRule>
    <cfRule type="expression" priority="266" dxfId="29">
      <formula>$F$4=#REF!</formula>
    </cfRule>
  </conditionalFormatting>
  <conditionalFormatting sqref="A30:O30">
    <cfRule type="expression" priority="2" dxfId="22">
      <formula>$F$4=$AJ$18</formula>
    </cfRule>
    <cfRule type="expression" priority="4" dxfId="27">
      <formula>$F$4=$AJ$17</formula>
    </cfRule>
    <cfRule type="expression" priority="7" dxfId="14">
      <formula>$F$4=$AJ$15</formula>
    </cfRule>
    <cfRule type="expression" priority="9" dxfId="14">
      <formula>$F$4=$AJ$14</formula>
    </cfRule>
    <cfRule type="expression" priority="12" dxfId="14">
      <formula>$F$4=$AJ$12</formula>
    </cfRule>
    <cfRule type="expression" priority="14" dxfId="14">
      <formula>$F$4=$AJ$11</formula>
    </cfRule>
    <cfRule type="expression" priority="17" dxfId="22">
      <formula>$F$4=$AJ$9</formula>
    </cfRule>
    <cfRule type="expression" priority="19" dxfId="14">
      <formula>$F$4=$AJ$8</formula>
    </cfRule>
    <cfRule type="expression" priority="21" dxfId="14">
      <formula>$F$4=$AJ$6</formula>
    </cfRule>
    <cfRule type="expression" priority="23" dxfId="19">
      <formula>$F$4=$AJ$5</formula>
    </cfRule>
  </conditionalFormatting>
  <conditionalFormatting sqref="A29:O29">
    <cfRule type="expression" priority="1" dxfId="6">
      <formula>$F$4=$AJ$19</formula>
    </cfRule>
    <cfRule type="expression" priority="6" dxfId="17">
      <formula>$F$4=$AJ$16</formula>
    </cfRule>
    <cfRule type="expression" priority="11" dxfId="6">
      <formula>$F$4=$AJ$13</formula>
    </cfRule>
    <cfRule type="expression" priority="16" dxfId="6">
      <formula>$F$4=$AJ$10</formula>
    </cfRule>
    <cfRule type="expression" priority="22" dxfId="14">
      <formula>$F$4=$AJ$5</formula>
    </cfRule>
  </conditionalFormatting>
  <conditionalFormatting sqref="A28:O28">
    <cfRule type="expression" priority="5" dxfId="6">
      <formula>$F$4=$AJ$17</formula>
    </cfRule>
    <cfRule type="expression" priority="10" dxfId="6">
      <formula>$F$4=$AJ$14</formula>
    </cfRule>
    <cfRule type="expression" priority="15" dxfId="6">
      <formula>$F$4=$AJ$11</formula>
    </cfRule>
    <cfRule type="expression" priority="20" dxfId="6">
      <formula>$F$4=$AJ$8</formula>
    </cfRule>
  </conditionalFormatting>
  <conditionalFormatting sqref="A27:O27">
    <cfRule type="expression" priority="3" dxfId="6">
      <formula>$F$4=$AJ$18</formula>
    </cfRule>
    <cfRule type="expression" priority="8" dxfId="6">
      <formula>$F$4=$AJ$15</formula>
    </cfRule>
    <cfRule type="expression" priority="13" dxfId="6">
      <formula>$F$4=$AJ$12</formula>
    </cfRule>
    <cfRule type="expression" priority="18" dxfId="6">
      <formula>$F$4=$AJ$9</formula>
    </cfRule>
  </conditionalFormatting>
  <dataValidations count="1">
    <dataValidation type="list" allowBlank="1" showInputMessage="1" showErrorMessage="1" sqref="F4:L4">
      <formula1>$AJ$4:$AJ$19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799966812134"/>
  </sheetPr>
  <dimension ref="A1:AM83"/>
  <sheetViews>
    <sheetView workbookViewId="0" topLeftCell="A1"/>
  </sheetViews>
  <sheetFormatPr defaultColWidth="11.421875" defaultRowHeight="15"/>
  <cols>
    <col min="1" max="17" width="9.140625" style="7" customWidth="1"/>
    <col min="18" max="33" width="11.421875" style="7" customWidth="1"/>
    <col min="34" max="34" width="27.00390625" style="7" customWidth="1"/>
    <col min="35" max="35" width="15.8515625" style="7" customWidth="1"/>
    <col min="36" max="36" width="29.8515625" style="7" bestFit="1" customWidth="1"/>
    <col min="37" max="37" width="10.140625" style="7" customWidth="1"/>
    <col min="38" max="38" width="28.8515625" style="7" bestFit="1" customWidth="1"/>
    <col min="39" max="16384" width="11.421875" style="7" customWidth="1"/>
  </cols>
  <sheetData>
    <row r="1" spans="2:17" ht="15.75" thickBot="1">
      <c r="B1" s="163"/>
      <c r="C1" s="163"/>
      <c r="D1" s="163"/>
      <c r="E1" s="163"/>
      <c r="F1" s="163"/>
      <c r="G1" s="163"/>
      <c r="H1" s="163"/>
      <c r="I1" s="163"/>
      <c r="J1" s="163"/>
      <c r="K1" s="163"/>
      <c r="L1" s="163"/>
      <c r="M1" s="163"/>
      <c r="N1" s="163"/>
      <c r="O1" s="163"/>
      <c r="P1" s="163"/>
      <c r="Q1" s="163"/>
    </row>
    <row r="2" spans="2:10" ht="20.25" customHeight="1">
      <c r="B2" s="163"/>
      <c r="C2" s="163"/>
      <c r="D2" s="786" t="s">
        <v>13</v>
      </c>
      <c r="E2" s="787"/>
      <c r="F2" s="787"/>
      <c r="G2" s="790"/>
      <c r="H2" s="790"/>
      <c r="I2" s="790"/>
      <c r="J2" s="791"/>
    </row>
    <row r="3" spans="4:10" ht="20.25" customHeight="1" thickBot="1">
      <c r="D3" s="788" t="s">
        <v>28</v>
      </c>
      <c r="E3" s="789"/>
      <c r="F3" s="789"/>
      <c r="G3" s="792"/>
      <c r="H3" s="792"/>
      <c r="I3" s="792"/>
      <c r="J3" s="793"/>
    </row>
    <row r="5" ht="15.75" thickBot="1"/>
    <row r="6" spans="1:13" ht="15">
      <c r="A6" s="387" t="s">
        <v>17</v>
      </c>
      <c r="B6" s="388"/>
      <c r="C6" s="761"/>
      <c r="D6" s="762"/>
      <c r="E6" s="762"/>
      <c r="F6" s="763"/>
      <c r="H6" s="387" t="s">
        <v>63</v>
      </c>
      <c r="I6" s="388"/>
      <c r="J6" s="761"/>
      <c r="K6" s="762"/>
      <c r="L6" s="762"/>
      <c r="M6" s="763"/>
    </row>
    <row r="7" spans="1:13" ht="15">
      <c r="A7" s="362" t="s">
        <v>16</v>
      </c>
      <c r="B7" s="363"/>
      <c r="C7" s="764"/>
      <c r="D7" s="765"/>
      <c r="E7" s="765"/>
      <c r="F7" s="766"/>
      <c r="H7" s="362" t="s">
        <v>26</v>
      </c>
      <c r="I7" s="363"/>
      <c r="J7" s="764"/>
      <c r="K7" s="765"/>
      <c r="L7" s="765"/>
      <c r="M7" s="766"/>
    </row>
    <row r="8" spans="1:38" ht="15">
      <c r="A8" s="368"/>
      <c r="B8" s="369"/>
      <c r="C8" s="767"/>
      <c r="D8" s="768"/>
      <c r="E8" s="768"/>
      <c r="F8" s="769"/>
      <c r="H8" s="368"/>
      <c r="I8" s="369"/>
      <c r="J8" s="767"/>
      <c r="K8" s="768"/>
      <c r="L8" s="768"/>
      <c r="M8" s="769"/>
      <c r="AH8" s="6" t="s">
        <v>52</v>
      </c>
      <c r="AJ8" s="6" t="s">
        <v>64</v>
      </c>
      <c r="AL8" s="6" t="s">
        <v>53</v>
      </c>
    </row>
    <row r="9" spans="1:38" ht="15">
      <c r="A9" s="364"/>
      <c r="B9" s="365"/>
      <c r="C9" s="770"/>
      <c r="D9" s="771"/>
      <c r="E9" s="771"/>
      <c r="F9" s="772"/>
      <c r="H9" s="364"/>
      <c r="I9" s="365"/>
      <c r="J9" s="770"/>
      <c r="K9" s="771"/>
      <c r="L9" s="771"/>
      <c r="M9" s="772"/>
      <c r="AH9" s="18" t="s">
        <v>54</v>
      </c>
      <c r="AJ9" s="18" t="s">
        <v>54</v>
      </c>
      <c r="AL9" s="18" t="s">
        <v>54</v>
      </c>
    </row>
    <row r="10" spans="1:39" ht="15">
      <c r="A10" s="362" t="s">
        <v>65</v>
      </c>
      <c r="B10" s="363"/>
      <c r="C10" s="773"/>
      <c r="D10" s="774"/>
      <c r="E10" s="774"/>
      <c r="F10" s="775"/>
      <c r="H10" s="362" t="s">
        <v>65</v>
      </c>
      <c r="I10" s="363"/>
      <c r="J10" s="773"/>
      <c r="K10" s="774"/>
      <c r="L10" s="774"/>
      <c r="M10" s="775"/>
      <c r="AH10" s="7" t="s">
        <v>246</v>
      </c>
      <c r="AJ10" s="7" t="s">
        <v>85</v>
      </c>
      <c r="AL10" s="18" t="s">
        <v>129</v>
      </c>
      <c r="AM10" s="4"/>
    </row>
    <row r="11" spans="1:39" ht="15">
      <c r="A11" s="364"/>
      <c r="B11" s="365"/>
      <c r="C11" s="776"/>
      <c r="D11" s="777"/>
      <c r="E11" s="777"/>
      <c r="F11" s="778"/>
      <c r="H11" s="364"/>
      <c r="I11" s="365"/>
      <c r="J11" s="776"/>
      <c r="K11" s="777"/>
      <c r="L11" s="777"/>
      <c r="M11" s="778"/>
      <c r="AH11" s="7" t="s">
        <v>247</v>
      </c>
      <c r="AJ11" s="7" t="s">
        <v>86</v>
      </c>
      <c r="AL11" s="172" t="s">
        <v>40</v>
      </c>
      <c r="AM11" s="4"/>
    </row>
    <row r="12" spans="1:39" ht="15">
      <c r="A12" s="362" t="s">
        <v>25</v>
      </c>
      <c r="B12" s="363"/>
      <c r="C12" s="764"/>
      <c r="D12" s="765"/>
      <c r="E12" s="765"/>
      <c r="F12" s="766"/>
      <c r="H12" s="362" t="s">
        <v>25</v>
      </c>
      <c r="I12" s="363"/>
      <c r="J12" s="764"/>
      <c r="K12" s="765"/>
      <c r="L12" s="765"/>
      <c r="M12" s="766"/>
      <c r="AH12" s="7" t="s">
        <v>248</v>
      </c>
      <c r="AJ12" s="7" t="s">
        <v>87</v>
      </c>
      <c r="AL12" s="172" t="s">
        <v>167</v>
      </c>
      <c r="AM12" s="4"/>
    </row>
    <row r="13" spans="1:39" ht="15" customHeight="1">
      <c r="A13" s="368"/>
      <c r="B13" s="369"/>
      <c r="C13" s="767"/>
      <c r="D13" s="768"/>
      <c r="E13" s="768"/>
      <c r="F13" s="769"/>
      <c r="H13" s="368"/>
      <c r="I13" s="369"/>
      <c r="J13" s="767"/>
      <c r="K13" s="768"/>
      <c r="L13" s="768"/>
      <c r="M13" s="769"/>
      <c r="AJ13" s="7" t="s">
        <v>196</v>
      </c>
      <c r="AL13" s="172" t="s">
        <v>169</v>
      </c>
      <c r="AM13" s="4"/>
    </row>
    <row r="14" spans="1:39" ht="15" customHeight="1">
      <c r="A14" s="368"/>
      <c r="B14" s="369"/>
      <c r="C14" s="770"/>
      <c r="D14" s="771"/>
      <c r="E14" s="771"/>
      <c r="F14" s="772"/>
      <c r="H14" s="368"/>
      <c r="I14" s="369"/>
      <c r="J14" s="770"/>
      <c r="K14" s="771"/>
      <c r="L14" s="771"/>
      <c r="M14" s="772"/>
      <c r="AJ14" s="7" t="s">
        <v>88</v>
      </c>
      <c r="AL14" s="172" t="s">
        <v>126</v>
      </c>
      <c r="AM14" s="4"/>
    </row>
    <row r="15" spans="1:39" ht="15">
      <c r="A15" s="368"/>
      <c r="B15" s="369"/>
      <c r="C15" s="779" t="s">
        <v>21</v>
      </c>
      <c r="D15" s="748"/>
      <c r="E15" s="97" t="s">
        <v>22</v>
      </c>
      <c r="F15" s="100" t="s">
        <v>66</v>
      </c>
      <c r="H15" s="368"/>
      <c r="I15" s="369"/>
      <c r="J15" s="779" t="s">
        <v>21</v>
      </c>
      <c r="K15" s="748"/>
      <c r="L15" s="97" t="s">
        <v>22</v>
      </c>
      <c r="M15" s="98" t="s">
        <v>66</v>
      </c>
      <c r="AH15" s="7" t="s">
        <v>67</v>
      </c>
      <c r="AJ15" s="7" t="s">
        <v>89</v>
      </c>
      <c r="AL15" s="172" t="s">
        <v>170</v>
      </c>
      <c r="AM15" s="4"/>
    </row>
    <row r="16" spans="1:39" ht="15">
      <c r="A16" s="364"/>
      <c r="B16" s="365"/>
      <c r="C16" s="745"/>
      <c r="D16" s="780"/>
      <c r="E16" s="8"/>
      <c r="F16" s="101"/>
      <c r="H16" s="364"/>
      <c r="I16" s="365"/>
      <c r="J16" s="745"/>
      <c r="K16" s="780"/>
      <c r="L16" s="99"/>
      <c r="M16" s="101"/>
      <c r="AH16" s="7" t="s">
        <v>69</v>
      </c>
      <c r="AL16" s="172" t="s">
        <v>171</v>
      </c>
      <c r="AM16" s="4"/>
    </row>
    <row r="17" spans="1:39" ht="15">
      <c r="A17" s="366" t="s">
        <v>20</v>
      </c>
      <c r="B17" s="367"/>
      <c r="C17" s="794"/>
      <c r="D17" s="795"/>
      <c r="E17" s="795"/>
      <c r="F17" s="796"/>
      <c r="H17" s="366" t="s">
        <v>20</v>
      </c>
      <c r="I17" s="367"/>
      <c r="J17" s="794"/>
      <c r="K17" s="795"/>
      <c r="L17" s="795"/>
      <c r="M17" s="796"/>
      <c r="AL17" s="172" t="s">
        <v>172</v>
      </c>
      <c r="AM17" s="4"/>
    </row>
    <row r="18" spans="1:39" ht="15.75" thickBot="1">
      <c r="A18" s="370" t="s">
        <v>71</v>
      </c>
      <c r="B18" s="371"/>
      <c r="C18" s="781"/>
      <c r="D18" s="782"/>
      <c r="E18" s="782"/>
      <c r="F18" s="783"/>
      <c r="H18" s="370" t="s">
        <v>71</v>
      </c>
      <c r="I18" s="371"/>
      <c r="J18" s="781"/>
      <c r="K18" s="782"/>
      <c r="L18" s="782"/>
      <c r="M18" s="783"/>
      <c r="AJ18" s="7" t="s">
        <v>68</v>
      </c>
      <c r="AL18" s="172" t="s">
        <v>173</v>
      </c>
      <c r="AM18" s="4"/>
    </row>
    <row r="19" spans="6:39" ht="15.75" thickBot="1">
      <c r="F19" s="9"/>
      <c r="AJ19" s="7" t="s">
        <v>70</v>
      </c>
      <c r="AL19" s="172" t="s">
        <v>174</v>
      </c>
      <c r="AM19" s="4"/>
    </row>
    <row r="20" spans="2:39" ht="27" thickBot="1">
      <c r="B20" s="399" t="s">
        <v>76</v>
      </c>
      <c r="C20" s="400"/>
      <c r="D20" s="400"/>
      <c r="E20" s="400"/>
      <c r="F20" s="400"/>
      <c r="G20" s="400"/>
      <c r="H20" s="400"/>
      <c r="I20" s="400"/>
      <c r="J20" s="400"/>
      <c r="K20" s="400"/>
      <c r="L20" s="400"/>
      <c r="M20" s="400"/>
      <c r="N20" s="401"/>
      <c r="AL20" s="172" t="s">
        <v>41</v>
      </c>
      <c r="AM20" s="4"/>
    </row>
    <row r="21" spans="2:39" ht="20.25" customHeight="1" thickBot="1">
      <c r="B21" s="806" t="s">
        <v>72</v>
      </c>
      <c r="C21" s="807"/>
      <c r="D21" s="807"/>
      <c r="E21" s="808"/>
      <c r="F21" s="811" t="s">
        <v>54</v>
      </c>
      <c r="G21" s="812"/>
      <c r="H21" s="812"/>
      <c r="I21" s="812"/>
      <c r="J21" s="812"/>
      <c r="K21" s="812"/>
      <c r="L21" s="812"/>
      <c r="M21" s="812"/>
      <c r="N21" s="813"/>
      <c r="AL21" s="172" t="s">
        <v>42</v>
      </c>
      <c r="AM21" s="4"/>
    </row>
    <row r="22" spans="2:39" ht="20.25" customHeight="1" thickBot="1">
      <c r="B22" s="806" t="s">
        <v>73</v>
      </c>
      <c r="C22" s="807"/>
      <c r="D22" s="807"/>
      <c r="E22" s="808"/>
      <c r="F22" s="811" t="s">
        <v>54</v>
      </c>
      <c r="G22" s="812"/>
      <c r="H22" s="812"/>
      <c r="I22" s="812"/>
      <c r="J22" s="812"/>
      <c r="K22" s="812"/>
      <c r="L22" s="812"/>
      <c r="M22" s="812"/>
      <c r="N22" s="813"/>
      <c r="AL22" s="172" t="s">
        <v>125</v>
      </c>
      <c r="AM22" s="4"/>
    </row>
    <row r="23" spans="38:39" ht="20.25" customHeight="1">
      <c r="AL23" s="172" t="s">
        <v>43</v>
      </c>
      <c r="AM23" s="4"/>
    </row>
    <row r="24" spans="2:39" ht="15.75">
      <c r="B24" s="809" t="s">
        <v>131</v>
      </c>
      <c r="C24" s="810"/>
      <c r="D24" s="810"/>
      <c r="E24" s="810"/>
      <c r="F24" s="759" t="s">
        <v>74</v>
      </c>
      <c r="G24" s="758"/>
      <c r="H24" s="758"/>
      <c r="I24" s="819"/>
      <c r="J24" s="814" t="s">
        <v>75</v>
      </c>
      <c r="K24" s="814"/>
      <c r="AL24" s="172" t="s">
        <v>176</v>
      </c>
      <c r="AM24" s="4"/>
    </row>
    <row r="25" spans="1:39" s="10" customFormat="1" ht="19.5" customHeight="1">
      <c r="A25" s="11"/>
      <c r="B25" s="784" t="s">
        <v>76</v>
      </c>
      <c r="C25" s="785"/>
      <c r="D25" s="785"/>
      <c r="E25" s="785"/>
      <c r="F25" s="816"/>
      <c r="G25" s="817"/>
      <c r="H25" s="817"/>
      <c r="I25" s="818"/>
      <c r="J25" s="815"/>
      <c r="K25" s="815"/>
      <c r="AL25" s="172" t="s">
        <v>44</v>
      </c>
      <c r="AM25" s="4"/>
    </row>
    <row r="26" spans="1:39" s="10" customFormat="1" ht="19.5" customHeight="1">
      <c r="A26" s="11"/>
      <c r="B26" s="784" t="s">
        <v>76</v>
      </c>
      <c r="C26" s="785"/>
      <c r="D26" s="785"/>
      <c r="E26" s="785"/>
      <c r="F26" s="816"/>
      <c r="G26" s="817"/>
      <c r="H26" s="817"/>
      <c r="I26" s="818"/>
      <c r="J26" s="815"/>
      <c r="K26" s="815"/>
      <c r="AL26" s="172" t="s">
        <v>177</v>
      </c>
      <c r="AM26" s="4"/>
    </row>
    <row r="27" spans="1:39" s="10" customFormat="1" ht="19.5" customHeight="1">
      <c r="A27" s="11"/>
      <c r="B27" s="784" t="s">
        <v>76</v>
      </c>
      <c r="C27" s="785"/>
      <c r="D27" s="785"/>
      <c r="E27" s="785"/>
      <c r="F27" s="816"/>
      <c r="G27" s="817"/>
      <c r="H27" s="817"/>
      <c r="I27" s="818"/>
      <c r="J27" s="815"/>
      <c r="K27" s="815"/>
      <c r="AL27" s="172" t="s">
        <v>178</v>
      </c>
      <c r="AM27" s="4"/>
    </row>
    <row r="28" spans="1:39" ht="20.25" customHeight="1">
      <c r="A28" s="12"/>
      <c r="B28" s="784" t="s">
        <v>76</v>
      </c>
      <c r="C28" s="785"/>
      <c r="D28" s="785"/>
      <c r="E28" s="785"/>
      <c r="F28" s="816"/>
      <c r="G28" s="817"/>
      <c r="H28" s="817"/>
      <c r="I28" s="818"/>
      <c r="J28" s="815"/>
      <c r="K28" s="815"/>
      <c r="AL28" s="172" t="s">
        <v>179</v>
      </c>
      <c r="AM28" s="4"/>
    </row>
    <row r="29" spans="1:39" ht="20.25" customHeight="1" thickBot="1">
      <c r="A29" s="12"/>
      <c r="AL29" s="172" t="s">
        <v>180</v>
      </c>
      <c r="AM29" s="4"/>
    </row>
    <row r="30" spans="1:39" ht="26.25" customHeight="1" thickBot="1">
      <c r="A30" s="12"/>
      <c r="B30" s="399" t="s">
        <v>244</v>
      </c>
      <c r="C30" s="400"/>
      <c r="D30" s="400"/>
      <c r="E30" s="400"/>
      <c r="F30" s="400"/>
      <c r="G30" s="400"/>
      <c r="H30" s="400"/>
      <c r="I30" s="400"/>
      <c r="J30" s="400"/>
      <c r="K30" s="400"/>
      <c r="L30" s="400"/>
      <c r="M30" s="400"/>
      <c r="N30" s="401"/>
      <c r="AL30" s="172" t="s">
        <v>184</v>
      </c>
      <c r="AM30" s="4"/>
    </row>
    <row r="31" spans="1:39" ht="15.75">
      <c r="A31" s="12"/>
      <c r="B31" s="800" t="s">
        <v>72</v>
      </c>
      <c r="C31" s="801"/>
      <c r="D31" s="801"/>
      <c r="E31" s="802"/>
      <c r="F31" s="803" t="s">
        <v>248</v>
      </c>
      <c r="G31" s="804"/>
      <c r="H31" s="804"/>
      <c r="I31" s="804"/>
      <c r="J31" s="804"/>
      <c r="K31" s="804"/>
      <c r="L31" s="804"/>
      <c r="M31" s="804"/>
      <c r="N31" s="805"/>
      <c r="AL31" s="172" t="s">
        <v>133</v>
      </c>
      <c r="AM31" s="4"/>
    </row>
    <row r="32" spans="1:39" ht="15.75">
      <c r="A32" s="12"/>
      <c r="B32" s="800" t="s">
        <v>245</v>
      </c>
      <c r="C32" s="801"/>
      <c r="D32" s="801"/>
      <c r="E32" s="802"/>
      <c r="F32" s="803" t="s">
        <v>54</v>
      </c>
      <c r="G32" s="804"/>
      <c r="H32" s="804"/>
      <c r="I32" s="804"/>
      <c r="J32" s="804"/>
      <c r="K32" s="804"/>
      <c r="L32" s="804"/>
      <c r="M32" s="804"/>
      <c r="N32" s="805"/>
      <c r="AL32" s="172" t="s">
        <v>45</v>
      </c>
      <c r="AM32" s="4"/>
    </row>
    <row r="33" spans="1:39" ht="15.75">
      <c r="A33" s="12"/>
      <c r="B33" s="800" t="str">
        <f>IF(F31=AH10,AH15,IF(F31=AH11,AH15,AJ18))</f>
        <v>COLOR OUTLINE:</v>
      </c>
      <c r="C33" s="801"/>
      <c r="D33" s="801"/>
      <c r="E33" s="802"/>
      <c r="F33" s="803" t="s">
        <v>54</v>
      </c>
      <c r="G33" s="804"/>
      <c r="H33" s="804"/>
      <c r="I33" s="804"/>
      <c r="J33" s="804"/>
      <c r="K33" s="804"/>
      <c r="L33" s="804"/>
      <c r="M33" s="804"/>
      <c r="N33" s="805"/>
      <c r="AL33" s="172" t="s">
        <v>187</v>
      </c>
      <c r="AM33" s="4"/>
    </row>
    <row r="34" spans="1:39" ht="15.75">
      <c r="A34" s="12"/>
      <c r="B34" s="800" t="str">
        <f>IF(F31=AH10,AH16,IF(F31=AH11,AH16,AJ19))</f>
        <v>COLOR FILL:</v>
      </c>
      <c r="C34" s="801"/>
      <c r="D34" s="801"/>
      <c r="E34" s="802"/>
      <c r="F34" s="803" t="s">
        <v>54</v>
      </c>
      <c r="G34" s="804"/>
      <c r="H34" s="804"/>
      <c r="I34" s="804"/>
      <c r="J34" s="804"/>
      <c r="K34" s="804"/>
      <c r="L34" s="804"/>
      <c r="M34" s="804"/>
      <c r="N34" s="805"/>
      <c r="AL34" s="172" t="s">
        <v>188</v>
      </c>
      <c r="AM34" s="4"/>
    </row>
    <row r="35" spans="1:39" ht="15.75" thickBot="1">
      <c r="A35" s="12"/>
      <c r="AL35" s="172" t="s">
        <v>127</v>
      </c>
      <c r="AM35" s="4"/>
    </row>
    <row r="36" spans="1:39" ht="16.5" thickBot="1">
      <c r="A36" s="797" t="s">
        <v>77</v>
      </c>
      <c r="B36" s="798"/>
      <c r="C36" s="799"/>
      <c r="E36" s="797" t="s">
        <v>78</v>
      </c>
      <c r="F36" s="798"/>
      <c r="G36" s="799"/>
      <c r="I36" s="797" t="s">
        <v>79</v>
      </c>
      <c r="J36" s="798"/>
      <c r="K36" s="799"/>
      <c r="AL36" s="172" t="s">
        <v>46</v>
      </c>
      <c r="AM36" s="4"/>
    </row>
    <row r="37" spans="1:39" ht="18.75" customHeight="1">
      <c r="A37" s="757" t="s">
        <v>80</v>
      </c>
      <c r="B37" s="758"/>
      <c r="C37" s="102" t="s">
        <v>75</v>
      </c>
      <c r="E37" s="49" t="s">
        <v>81</v>
      </c>
      <c r="F37" s="759" t="s">
        <v>75</v>
      </c>
      <c r="G37" s="760"/>
      <c r="I37" s="49" t="s">
        <v>82</v>
      </c>
      <c r="J37" s="759" t="s">
        <v>75</v>
      </c>
      <c r="K37" s="760"/>
      <c r="M37" s="749" t="s">
        <v>77</v>
      </c>
      <c r="N37" s="750"/>
      <c r="AL37" s="172" t="s">
        <v>47</v>
      </c>
      <c r="AM37" s="4"/>
    </row>
    <row r="38" spans="1:39" ht="15" customHeight="1">
      <c r="A38" s="747"/>
      <c r="B38" s="748"/>
      <c r="C38" s="103" t="str">
        <f>IF(A38&lt;&gt;"",1,"")</f>
        <v/>
      </c>
      <c r="E38" s="48"/>
      <c r="F38" s="745" t="str">
        <f>IF(E38&lt;&gt;"",1,"")</f>
        <v/>
      </c>
      <c r="G38" s="746"/>
      <c r="I38" s="48"/>
      <c r="J38" s="745" t="str">
        <f>IF(I38&lt;&gt;"",1,"")</f>
        <v/>
      </c>
      <c r="K38" s="746"/>
      <c r="M38" s="751"/>
      <c r="N38" s="752"/>
      <c r="AL38" s="172" t="s">
        <v>48</v>
      </c>
      <c r="AM38" s="4"/>
    </row>
    <row r="39" spans="1:39" ht="15" customHeight="1">
      <c r="A39" s="747"/>
      <c r="B39" s="748"/>
      <c r="C39" s="103" t="str">
        <f aca="true" t="shared" si="0" ref="C39:C75">IF(A39&lt;&gt;"",1,"")</f>
        <v/>
      </c>
      <c r="E39" s="48"/>
      <c r="F39" s="745" t="str">
        <f aca="true" t="shared" si="1" ref="F39:F75">IF(E39&lt;&gt;"",1,"")</f>
        <v/>
      </c>
      <c r="G39" s="746"/>
      <c r="I39" s="48"/>
      <c r="J39" s="745" t="str">
        <f aca="true" t="shared" si="2" ref="J39:J75">IF(I39&lt;&gt;"",1,"")</f>
        <v/>
      </c>
      <c r="K39" s="746"/>
      <c r="M39" s="753">
        <f>SUM(C38:C77)</f>
        <v>0</v>
      </c>
      <c r="N39" s="754"/>
      <c r="AL39" s="172" t="s">
        <v>189</v>
      </c>
      <c r="AM39" s="4"/>
    </row>
    <row r="40" spans="1:39" ht="15" customHeight="1" thickBot="1">
      <c r="A40" s="747"/>
      <c r="B40" s="748"/>
      <c r="C40" s="103" t="str">
        <f t="shared" si="0"/>
        <v/>
      </c>
      <c r="E40" s="48"/>
      <c r="F40" s="745" t="str">
        <f t="shared" si="1"/>
        <v/>
      </c>
      <c r="G40" s="746"/>
      <c r="I40" s="48"/>
      <c r="J40" s="745" t="str">
        <f t="shared" si="2"/>
        <v/>
      </c>
      <c r="K40" s="746"/>
      <c r="M40" s="755"/>
      <c r="N40" s="756"/>
      <c r="AL40" s="172" t="s">
        <v>49</v>
      </c>
      <c r="AM40" s="4"/>
    </row>
    <row r="41" spans="1:39" ht="15" customHeight="1" thickBot="1">
      <c r="A41" s="747"/>
      <c r="B41" s="748"/>
      <c r="C41" s="103" t="str">
        <f t="shared" si="0"/>
        <v/>
      </c>
      <c r="E41" s="48"/>
      <c r="F41" s="745" t="str">
        <f t="shared" si="1"/>
        <v/>
      </c>
      <c r="G41" s="746"/>
      <c r="I41" s="48"/>
      <c r="J41" s="745" t="str">
        <f t="shared" si="2"/>
        <v/>
      </c>
      <c r="K41" s="746"/>
      <c r="AL41" s="172" t="s">
        <v>50</v>
      </c>
      <c r="AM41" s="4"/>
    </row>
    <row r="42" spans="1:39" ht="15" customHeight="1">
      <c r="A42" s="747"/>
      <c r="B42" s="748"/>
      <c r="C42" s="103" t="str">
        <f t="shared" si="0"/>
        <v/>
      </c>
      <c r="E42" s="48"/>
      <c r="F42" s="745" t="str">
        <f t="shared" si="1"/>
        <v/>
      </c>
      <c r="G42" s="746"/>
      <c r="I42" s="48"/>
      <c r="J42" s="745" t="str">
        <f t="shared" si="2"/>
        <v/>
      </c>
      <c r="K42" s="746"/>
      <c r="M42" s="749" t="s">
        <v>83</v>
      </c>
      <c r="N42" s="750"/>
      <c r="AL42" s="172" t="s">
        <v>191</v>
      </c>
      <c r="AM42" s="4"/>
    </row>
    <row r="43" spans="1:39" ht="15" customHeight="1">
      <c r="A43" s="747"/>
      <c r="B43" s="748"/>
      <c r="C43" s="103" t="str">
        <f t="shared" si="0"/>
        <v/>
      </c>
      <c r="E43" s="48"/>
      <c r="F43" s="745" t="str">
        <f t="shared" si="1"/>
        <v/>
      </c>
      <c r="G43" s="746"/>
      <c r="I43" s="48"/>
      <c r="J43" s="745" t="str">
        <f t="shared" si="2"/>
        <v/>
      </c>
      <c r="K43" s="746"/>
      <c r="M43" s="751"/>
      <c r="N43" s="752"/>
      <c r="AL43" s="172" t="s">
        <v>51</v>
      </c>
      <c r="AM43" s="4"/>
    </row>
    <row r="44" spans="1:39" ht="15" customHeight="1">
      <c r="A44" s="747"/>
      <c r="B44" s="748"/>
      <c r="C44" s="103" t="str">
        <f t="shared" si="0"/>
        <v/>
      </c>
      <c r="E44" s="48"/>
      <c r="F44" s="745" t="str">
        <f t="shared" si="1"/>
        <v/>
      </c>
      <c r="G44" s="746"/>
      <c r="I44" s="48"/>
      <c r="J44" s="745" t="str">
        <f t="shared" si="2"/>
        <v/>
      </c>
      <c r="K44" s="746"/>
      <c r="M44" s="753">
        <f>SUM(F38:G77)</f>
        <v>0</v>
      </c>
      <c r="N44" s="754"/>
      <c r="AL44" s="172" t="s">
        <v>192</v>
      </c>
      <c r="AM44" s="4"/>
    </row>
    <row r="45" spans="1:39" ht="15" customHeight="1" thickBot="1">
      <c r="A45" s="747"/>
      <c r="B45" s="748"/>
      <c r="C45" s="103" t="str">
        <f t="shared" si="0"/>
        <v/>
      </c>
      <c r="E45" s="48"/>
      <c r="F45" s="745" t="str">
        <f t="shared" si="1"/>
        <v/>
      </c>
      <c r="G45" s="746"/>
      <c r="I45" s="48"/>
      <c r="J45" s="745" t="str">
        <f t="shared" si="2"/>
        <v/>
      </c>
      <c r="K45" s="746"/>
      <c r="M45" s="755"/>
      <c r="N45" s="756"/>
      <c r="AL45" s="172" t="s">
        <v>193</v>
      </c>
      <c r="AM45" s="4"/>
    </row>
    <row r="46" spans="1:39" ht="15" customHeight="1">
      <c r="A46" s="747"/>
      <c r="B46" s="748"/>
      <c r="C46" s="103" t="str">
        <f t="shared" si="0"/>
        <v/>
      </c>
      <c r="E46" s="48"/>
      <c r="F46" s="745" t="str">
        <f t="shared" si="1"/>
        <v/>
      </c>
      <c r="G46" s="746"/>
      <c r="I46" s="48"/>
      <c r="J46" s="745" t="str">
        <f t="shared" si="2"/>
        <v/>
      </c>
      <c r="K46" s="746"/>
      <c r="AL46" s="172" t="s">
        <v>194</v>
      </c>
      <c r="AM46" s="4"/>
    </row>
    <row r="47" spans="1:39" ht="15" customHeight="1" thickBot="1">
      <c r="A47" s="747"/>
      <c r="B47" s="748"/>
      <c r="C47" s="103" t="str">
        <f t="shared" si="0"/>
        <v/>
      </c>
      <c r="E47" s="48"/>
      <c r="F47" s="745" t="str">
        <f t="shared" si="1"/>
        <v/>
      </c>
      <c r="G47" s="746"/>
      <c r="I47" s="48"/>
      <c r="J47" s="745" t="str">
        <f t="shared" si="2"/>
        <v/>
      </c>
      <c r="K47" s="746"/>
      <c r="AL47" s="172" t="s">
        <v>195</v>
      </c>
      <c r="AM47" s="4"/>
    </row>
    <row r="48" spans="1:38" ht="15" customHeight="1">
      <c r="A48" s="747"/>
      <c r="B48" s="748"/>
      <c r="C48" s="103" t="str">
        <f t="shared" si="0"/>
        <v/>
      </c>
      <c r="E48" s="48"/>
      <c r="F48" s="745" t="str">
        <f t="shared" si="1"/>
        <v/>
      </c>
      <c r="G48" s="746"/>
      <c r="I48" s="48"/>
      <c r="J48" s="745" t="str">
        <f t="shared" si="2"/>
        <v/>
      </c>
      <c r="K48" s="746"/>
      <c r="M48" s="749" t="s">
        <v>84</v>
      </c>
      <c r="N48" s="750"/>
      <c r="AL48" s="88"/>
    </row>
    <row r="49" spans="1:38" ht="15" customHeight="1">
      <c r="A49" s="747"/>
      <c r="B49" s="748"/>
      <c r="C49" s="103" t="str">
        <f t="shared" si="0"/>
        <v/>
      </c>
      <c r="E49" s="48"/>
      <c r="F49" s="745" t="str">
        <f t="shared" si="1"/>
        <v/>
      </c>
      <c r="G49" s="746"/>
      <c r="I49" s="48"/>
      <c r="J49" s="745" t="str">
        <f t="shared" si="2"/>
        <v/>
      </c>
      <c r="K49" s="746"/>
      <c r="M49" s="751"/>
      <c r="N49" s="752"/>
      <c r="AL49" s="88"/>
    </row>
    <row r="50" spans="1:38" ht="15" customHeight="1">
      <c r="A50" s="747"/>
      <c r="B50" s="748"/>
      <c r="C50" s="103" t="str">
        <f t="shared" si="0"/>
        <v/>
      </c>
      <c r="E50" s="48"/>
      <c r="F50" s="745" t="str">
        <f t="shared" si="1"/>
        <v/>
      </c>
      <c r="G50" s="746"/>
      <c r="I50" s="48"/>
      <c r="J50" s="745" t="str">
        <f t="shared" si="2"/>
        <v/>
      </c>
      <c r="K50" s="746"/>
      <c r="M50" s="753">
        <f>SUM(J38:K77)</f>
        <v>0</v>
      </c>
      <c r="N50" s="754"/>
      <c r="AL50" s="88"/>
    </row>
    <row r="51" spans="1:38" ht="15" customHeight="1" thickBot="1">
      <c r="A51" s="747"/>
      <c r="B51" s="748"/>
      <c r="C51" s="103" t="str">
        <f t="shared" si="0"/>
        <v/>
      </c>
      <c r="E51" s="48"/>
      <c r="F51" s="745" t="str">
        <f t="shared" si="1"/>
        <v/>
      </c>
      <c r="G51" s="746"/>
      <c r="I51" s="48"/>
      <c r="J51" s="745" t="str">
        <f t="shared" si="2"/>
        <v/>
      </c>
      <c r="K51" s="746"/>
      <c r="M51" s="755"/>
      <c r="N51" s="756"/>
      <c r="AL51" s="88"/>
    </row>
    <row r="52" spans="1:38" ht="15" customHeight="1">
      <c r="A52" s="747"/>
      <c r="B52" s="748"/>
      <c r="C52" s="103" t="str">
        <f t="shared" si="0"/>
        <v/>
      </c>
      <c r="E52" s="48"/>
      <c r="F52" s="745" t="str">
        <f t="shared" si="1"/>
        <v/>
      </c>
      <c r="G52" s="746"/>
      <c r="I52" s="48"/>
      <c r="J52" s="745" t="str">
        <f t="shared" si="2"/>
        <v/>
      </c>
      <c r="K52" s="746"/>
      <c r="AL52" s="88"/>
    </row>
    <row r="53" spans="1:38" ht="15" customHeight="1">
      <c r="A53" s="747"/>
      <c r="B53" s="748"/>
      <c r="C53" s="103" t="str">
        <f t="shared" si="0"/>
        <v/>
      </c>
      <c r="E53" s="48"/>
      <c r="F53" s="745" t="str">
        <f t="shared" si="1"/>
        <v/>
      </c>
      <c r="G53" s="746"/>
      <c r="I53" s="48"/>
      <c r="J53" s="745" t="str">
        <f t="shared" si="2"/>
        <v/>
      </c>
      <c r="K53" s="746"/>
      <c r="AL53" s="88"/>
    </row>
    <row r="54" spans="1:38" ht="15" customHeight="1">
      <c r="A54" s="747"/>
      <c r="B54" s="748"/>
      <c r="C54" s="103" t="str">
        <f t="shared" si="0"/>
        <v/>
      </c>
      <c r="E54" s="48"/>
      <c r="F54" s="745" t="str">
        <f t="shared" si="1"/>
        <v/>
      </c>
      <c r="G54" s="746"/>
      <c r="I54" s="48"/>
      <c r="J54" s="745" t="str">
        <f t="shared" si="2"/>
        <v/>
      </c>
      <c r="K54" s="746"/>
      <c r="AL54" s="88"/>
    </row>
    <row r="55" spans="1:38" ht="15" customHeight="1">
      <c r="A55" s="747"/>
      <c r="B55" s="748"/>
      <c r="C55" s="103" t="str">
        <f t="shared" si="0"/>
        <v/>
      </c>
      <c r="E55" s="48"/>
      <c r="F55" s="745" t="str">
        <f t="shared" si="1"/>
        <v/>
      </c>
      <c r="G55" s="746"/>
      <c r="I55" s="48"/>
      <c r="J55" s="745" t="str">
        <f t="shared" si="2"/>
        <v/>
      </c>
      <c r="K55" s="746"/>
      <c r="AL55" s="88"/>
    </row>
    <row r="56" spans="1:38" ht="15" customHeight="1">
      <c r="A56" s="747"/>
      <c r="B56" s="748"/>
      <c r="C56" s="103" t="str">
        <f t="shared" si="0"/>
        <v/>
      </c>
      <c r="E56" s="48"/>
      <c r="F56" s="745" t="str">
        <f t="shared" si="1"/>
        <v/>
      </c>
      <c r="G56" s="746"/>
      <c r="I56" s="48"/>
      <c r="J56" s="745" t="str">
        <f t="shared" si="2"/>
        <v/>
      </c>
      <c r="K56" s="746"/>
      <c r="AL56" s="88"/>
    </row>
    <row r="57" spans="1:38" ht="15" customHeight="1">
      <c r="A57" s="747"/>
      <c r="B57" s="748"/>
      <c r="C57" s="103" t="str">
        <f t="shared" si="0"/>
        <v/>
      </c>
      <c r="E57" s="48"/>
      <c r="F57" s="745" t="str">
        <f t="shared" si="1"/>
        <v/>
      </c>
      <c r="G57" s="746"/>
      <c r="I57" s="48"/>
      <c r="J57" s="745" t="str">
        <f t="shared" si="2"/>
        <v/>
      </c>
      <c r="K57" s="746"/>
      <c r="AL57" s="88"/>
    </row>
    <row r="58" spans="1:11" ht="15" customHeight="1">
      <c r="A58" s="747"/>
      <c r="B58" s="748"/>
      <c r="C58" s="103" t="str">
        <f t="shared" si="0"/>
        <v/>
      </c>
      <c r="E58" s="48"/>
      <c r="F58" s="745" t="str">
        <f t="shared" si="1"/>
        <v/>
      </c>
      <c r="G58" s="746"/>
      <c r="I58" s="48"/>
      <c r="J58" s="745" t="str">
        <f t="shared" si="2"/>
        <v/>
      </c>
      <c r="K58" s="746"/>
    </row>
    <row r="59" spans="1:11" ht="15" customHeight="1">
      <c r="A59" s="747"/>
      <c r="B59" s="748"/>
      <c r="C59" s="103" t="str">
        <f t="shared" si="0"/>
        <v/>
      </c>
      <c r="E59" s="48"/>
      <c r="F59" s="745" t="str">
        <f t="shared" si="1"/>
        <v/>
      </c>
      <c r="G59" s="746"/>
      <c r="I59" s="48"/>
      <c r="J59" s="745" t="str">
        <f t="shared" si="2"/>
        <v/>
      </c>
      <c r="K59" s="746"/>
    </row>
    <row r="60" spans="1:11" ht="15" customHeight="1">
      <c r="A60" s="747"/>
      <c r="B60" s="748"/>
      <c r="C60" s="103" t="str">
        <f t="shared" si="0"/>
        <v/>
      </c>
      <c r="E60" s="48"/>
      <c r="F60" s="745" t="str">
        <f t="shared" si="1"/>
        <v/>
      </c>
      <c r="G60" s="746"/>
      <c r="I60" s="48"/>
      <c r="J60" s="745" t="str">
        <f t="shared" si="2"/>
        <v/>
      </c>
      <c r="K60" s="746"/>
    </row>
    <row r="61" spans="1:11" ht="15" customHeight="1">
      <c r="A61" s="747"/>
      <c r="B61" s="748"/>
      <c r="C61" s="103" t="str">
        <f t="shared" si="0"/>
        <v/>
      </c>
      <c r="E61" s="48"/>
      <c r="F61" s="745" t="str">
        <f t="shared" si="1"/>
        <v/>
      </c>
      <c r="G61" s="746"/>
      <c r="I61" s="48"/>
      <c r="J61" s="745" t="str">
        <f t="shared" si="2"/>
        <v/>
      </c>
      <c r="K61" s="746"/>
    </row>
    <row r="62" spans="1:11" ht="15" customHeight="1">
      <c r="A62" s="747"/>
      <c r="B62" s="748"/>
      <c r="C62" s="103" t="str">
        <f t="shared" si="0"/>
        <v/>
      </c>
      <c r="E62" s="48"/>
      <c r="F62" s="745" t="str">
        <f t="shared" si="1"/>
        <v/>
      </c>
      <c r="G62" s="746"/>
      <c r="I62" s="48"/>
      <c r="J62" s="745" t="str">
        <f t="shared" si="2"/>
        <v/>
      </c>
      <c r="K62" s="746"/>
    </row>
    <row r="63" spans="1:11" ht="15" customHeight="1">
      <c r="A63" s="747"/>
      <c r="B63" s="748"/>
      <c r="C63" s="103" t="str">
        <f t="shared" si="0"/>
        <v/>
      </c>
      <c r="E63" s="48"/>
      <c r="F63" s="745" t="str">
        <f t="shared" si="1"/>
        <v/>
      </c>
      <c r="G63" s="746"/>
      <c r="I63" s="48"/>
      <c r="J63" s="745" t="str">
        <f t="shared" si="2"/>
        <v/>
      </c>
      <c r="K63" s="746"/>
    </row>
    <row r="64" spans="1:11" ht="15" customHeight="1">
      <c r="A64" s="747"/>
      <c r="B64" s="748"/>
      <c r="C64" s="103" t="str">
        <f t="shared" si="0"/>
        <v/>
      </c>
      <c r="E64" s="48"/>
      <c r="F64" s="745" t="str">
        <f t="shared" si="1"/>
        <v/>
      </c>
      <c r="G64" s="746"/>
      <c r="I64" s="48"/>
      <c r="J64" s="745" t="str">
        <f t="shared" si="2"/>
        <v/>
      </c>
      <c r="K64" s="746"/>
    </row>
    <row r="65" spans="1:11" ht="15" customHeight="1">
      <c r="A65" s="747"/>
      <c r="B65" s="748"/>
      <c r="C65" s="103" t="str">
        <f t="shared" si="0"/>
        <v/>
      </c>
      <c r="E65" s="48"/>
      <c r="F65" s="745" t="str">
        <f t="shared" si="1"/>
        <v/>
      </c>
      <c r="G65" s="746"/>
      <c r="I65" s="48"/>
      <c r="J65" s="745" t="str">
        <f t="shared" si="2"/>
        <v/>
      </c>
      <c r="K65" s="746"/>
    </row>
    <row r="66" spans="1:11" ht="15" customHeight="1">
      <c r="A66" s="747"/>
      <c r="B66" s="748"/>
      <c r="C66" s="103" t="str">
        <f t="shared" si="0"/>
        <v/>
      </c>
      <c r="E66" s="48"/>
      <c r="F66" s="745" t="str">
        <f t="shared" si="1"/>
        <v/>
      </c>
      <c r="G66" s="746"/>
      <c r="I66" s="48"/>
      <c r="J66" s="745" t="str">
        <f t="shared" si="2"/>
        <v/>
      </c>
      <c r="K66" s="746"/>
    </row>
    <row r="67" spans="1:11" ht="15" customHeight="1">
      <c r="A67" s="747"/>
      <c r="B67" s="748"/>
      <c r="C67" s="103" t="str">
        <f t="shared" si="0"/>
        <v/>
      </c>
      <c r="E67" s="48"/>
      <c r="F67" s="745" t="str">
        <f t="shared" si="1"/>
        <v/>
      </c>
      <c r="G67" s="746"/>
      <c r="I67" s="48"/>
      <c r="J67" s="745" t="str">
        <f t="shared" si="2"/>
        <v/>
      </c>
      <c r="K67" s="746"/>
    </row>
    <row r="68" spans="1:11" ht="15" customHeight="1">
      <c r="A68" s="747"/>
      <c r="B68" s="748"/>
      <c r="C68" s="103" t="str">
        <f t="shared" si="0"/>
        <v/>
      </c>
      <c r="E68" s="48"/>
      <c r="F68" s="745" t="str">
        <f t="shared" si="1"/>
        <v/>
      </c>
      <c r="G68" s="746"/>
      <c r="I68" s="48"/>
      <c r="J68" s="745" t="str">
        <f t="shared" si="2"/>
        <v/>
      </c>
      <c r="K68" s="746"/>
    </row>
    <row r="69" spans="1:11" ht="15" customHeight="1">
      <c r="A69" s="747"/>
      <c r="B69" s="748"/>
      <c r="C69" s="103" t="str">
        <f t="shared" si="0"/>
        <v/>
      </c>
      <c r="E69" s="48"/>
      <c r="F69" s="745" t="str">
        <f t="shared" si="1"/>
        <v/>
      </c>
      <c r="G69" s="746"/>
      <c r="I69" s="48"/>
      <c r="J69" s="745" t="str">
        <f t="shared" si="2"/>
        <v/>
      </c>
      <c r="K69" s="746"/>
    </row>
    <row r="70" spans="1:11" ht="15" customHeight="1">
      <c r="A70" s="747"/>
      <c r="B70" s="748"/>
      <c r="C70" s="103" t="str">
        <f t="shared" si="0"/>
        <v/>
      </c>
      <c r="E70" s="48"/>
      <c r="F70" s="745" t="str">
        <f t="shared" si="1"/>
        <v/>
      </c>
      <c r="G70" s="746"/>
      <c r="I70" s="48"/>
      <c r="J70" s="745" t="str">
        <f t="shared" si="2"/>
        <v/>
      </c>
      <c r="K70" s="746"/>
    </row>
    <row r="71" spans="1:11" ht="15" customHeight="1">
      <c r="A71" s="747"/>
      <c r="B71" s="748"/>
      <c r="C71" s="103" t="str">
        <f t="shared" si="0"/>
        <v/>
      </c>
      <c r="E71" s="48"/>
      <c r="F71" s="745" t="str">
        <f t="shared" si="1"/>
        <v/>
      </c>
      <c r="G71" s="746"/>
      <c r="I71" s="48"/>
      <c r="J71" s="745" t="str">
        <f t="shared" si="2"/>
        <v/>
      </c>
      <c r="K71" s="746"/>
    </row>
    <row r="72" spans="1:11" ht="15" customHeight="1">
      <c r="A72" s="747"/>
      <c r="B72" s="748"/>
      <c r="C72" s="103" t="str">
        <f t="shared" si="0"/>
        <v/>
      </c>
      <c r="E72" s="48"/>
      <c r="F72" s="745" t="str">
        <f t="shared" si="1"/>
        <v/>
      </c>
      <c r="G72" s="746"/>
      <c r="I72" s="48"/>
      <c r="J72" s="745" t="str">
        <f t="shared" si="2"/>
        <v/>
      </c>
      <c r="K72" s="746"/>
    </row>
    <row r="73" spans="1:11" ht="15" customHeight="1">
      <c r="A73" s="747"/>
      <c r="B73" s="748"/>
      <c r="C73" s="103" t="str">
        <f t="shared" si="0"/>
        <v/>
      </c>
      <c r="E73" s="48"/>
      <c r="F73" s="745" t="str">
        <f t="shared" si="1"/>
        <v/>
      </c>
      <c r="G73" s="746"/>
      <c r="I73" s="48"/>
      <c r="J73" s="745" t="str">
        <f t="shared" si="2"/>
        <v/>
      </c>
      <c r="K73" s="746"/>
    </row>
    <row r="74" spans="1:11" ht="15" customHeight="1">
      <c r="A74" s="747"/>
      <c r="B74" s="748"/>
      <c r="C74" s="103" t="str">
        <f t="shared" si="0"/>
        <v/>
      </c>
      <c r="E74" s="48"/>
      <c r="F74" s="745" t="str">
        <f t="shared" si="1"/>
        <v/>
      </c>
      <c r="G74" s="746"/>
      <c r="I74" s="48"/>
      <c r="J74" s="745" t="str">
        <f t="shared" si="2"/>
        <v/>
      </c>
      <c r="K74" s="746"/>
    </row>
    <row r="75" spans="1:11" ht="15" customHeight="1">
      <c r="A75" s="747"/>
      <c r="B75" s="748"/>
      <c r="C75" s="103" t="str">
        <f t="shared" si="0"/>
        <v/>
      </c>
      <c r="E75" s="48"/>
      <c r="F75" s="745" t="str">
        <f t="shared" si="1"/>
        <v/>
      </c>
      <c r="G75" s="746"/>
      <c r="I75" s="48"/>
      <c r="J75" s="745" t="str">
        <f t="shared" si="2"/>
        <v/>
      </c>
      <c r="K75" s="746"/>
    </row>
    <row r="76" spans="1:3" ht="15" customHeight="1">
      <c r="A76" s="12"/>
      <c r="B76" s="13"/>
      <c r="C76" s="14"/>
    </row>
    <row r="77" spans="1:3" ht="15" customHeight="1">
      <c r="A77" s="12"/>
      <c r="B77" s="13"/>
      <c r="C77" s="14"/>
    </row>
    <row r="78" spans="1:3" ht="15">
      <c r="A78" s="12"/>
      <c r="B78" s="13"/>
      <c r="C78" s="14"/>
    </row>
    <row r="79" spans="1:3" ht="15">
      <c r="A79" s="12"/>
      <c r="B79" s="13"/>
      <c r="C79" s="14"/>
    </row>
    <row r="80" spans="1:3" ht="15">
      <c r="A80" s="12"/>
      <c r="B80" s="13"/>
      <c r="C80" s="14"/>
    </row>
    <row r="81" ht="15">
      <c r="A81" s="12"/>
    </row>
    <row r="82" ht="15">
      <c r="A82" s="12"/>
    </row>
    <row r="83" ht="15">
      <c r="A83" s="12"/>
    </row>
  </sheetData>
  <mergeCells count="187">
    <mergeCell ref="J75:K75"/>
    <mergeCell ref="J66:K66"/>
    <mergeCell ref="J67:K67"/>
    <mergeCell ref="J68:K68"/>
    <mergeCell ref="J69:K69"/>
    <mergeCell ref="J70:K70"/>
    <mergeCell ref="J71:K71"/>
    <mergeCell ref="J72:K72"/>
    <mergeCell ref="J73:K73"/>
    <mergeCell ref="J74:K74"/>
    <mergeCell ref="J57:K57"/>
    <mergeCell ref="J58:K58"/>
    <mergeCell ref="J59:K59"/>
    <mergeCell ref="J60:K60"/>
    <mergeCell ref="J61:K61"/>
    <mergeCell ref="J62:K62"/>
    <mergeCell ref="J63:K63"/>
    <mergeCell ref="J64:K64"/>
    <mergeCell ref="J65:K65"/>
    <mergeCell ref="J48:K48"/>
    <mergeCell ref="J49:K49"/>
    <mergeCell ref="J50:K50"/>
    <mergeCell ref="J51:K51"/>
    <mergeCell ref="J52:K52"/>
    <mergeCell ref="J53:K53"/>
    <mergeCell ref="J54:K54"/>
    <mergeCell ref="J55:K55"/>
    <mergeCell ref="J56:K56"/>
    <mergeCell ref="J39:K39"/>
    <mergeCell ref="J40:K40"/>
    <mergeCell ref="J41:K41"/>
    <mergeCell ref="J42:K42"/>
    <mergeCell ref="J43:K43"/>
    <mergeCell ref="J44:K44"/>
    <mergeCell ref="J45:K45"/>
    <mergeCell ref="J46:K46"/>
    <mergeCell ref="J47:K47"/>
    <mergeCell ref="B28:E28"/>
    <mergeCell ref="F32:N32"/>
    <mergeCell ref="F33:N33"/>
    <mergeCell ref="B25:E25"/>
    <mergeCell ref="B26:E26"/>
    <mergeCell ref="B21:E21"/>
    <mergeCell ref="B22:E22"/>
    <mergeCell ref="B24:E24"/>
    <mergeCell ref="F21:N21"/>
    <mergeCell ref="F22:N22"/>
    <mergeCell ref="J24:K24"/>
    <mergeCell ref="J25:K25"/>
    <mergeCell ref="J28:K28"/>
    <mergeCell ref="F28:I28"/>
    <mergeCell ref="J26:K26"/>
    <mergeCell ref="J27:K27"/>
    <mergeCell ref="F24:I24"/>
    <mergeCell ref="F25:I25"/>
    <mergeCell ref="F26:I26"/>
    <mergeCell ref="F27:I27"/>
    <mergeCell ref="A36:C36"/>
    <mergeCell ref="E36:G36"/>
    <mergeCell ref="I36:K36"/>
    <mergeCell ref="B34:E34"/>
    <mergeCell ref="F34:N34"/>
    <mergeCell ref="B31:E31"/>
    <mergeCell ref="B32:E32"/>
    <mergeCell ref="B33:E33"/>
    <mergeCell ref="F31:N31"/>
    <mergeCell ref="C18:F18"/>
    <mergeCell ref="H18:I18"/>
    <mergeCell ref="J18:M18"/>
    <mergeCell ref="B27:E27"/>
    <mergeCell ref="A18:B18"/>
    <mergeCell ref="D2:F2"/>
    <mergeCell ref="D3:F3"/>
    <mergeCell ref="G2:J2"/>
    <mergeCell ref="G3:J3"/>
    <mergeCell ref="A6:B6"/>
    <mergeCell ref="A7:B9"/>
    <mergeCell ref="A10:B11"/>
    <mergeCell ref="A12:B16"/>
    <mergeCell ref="A17:B17"/>
    <mergeCell ref="C6:F6"/>
    <mergeCell ref="C7:F9"/>
    <mergeCell ref="C10:F11"/>
    <mergeCell ref="C12:F14"/>
    <mergeCell ref="C15:D15"/>
    <mergeCell ref="C16:D16"/>
    <mergeCell ref="C17:F17"/>
    <mergeCell ref="H17:I17"/>
    <mergeCell ref="J17:M17"/>
    <mergeCell ref="H6:I6"/>
    <mergeCell ref="H7:I9"/>
    <mergeCell ref="H10:I11"/>
    <mergeCell ref="H12:I16"/>
    <mergeCell ref="J6:M6"/>
    <mergeCell ref="J7:M9"/>
    <mergeCell ref="J10:M11"/>
    <mergeCell ref="J12:M14"/>
    <mergeCell ref="J15:K15"/>
    <mergeCell ref="J16:K16"/>
    <mergeCell ref="M37:N38"/>
    <mergeCell ref="M39:N40"/>
    <mergeCell ref="M42:N43"/>
    <mergeCell ref="M44:N45"/>
    <mergeCell ref="M48:N49"/>
    <mergeCell ref="M50:N51"/>
    <mergeCell ref="A37:B37"/>
    <mergeCell ref="F37:G37"/>
    <mergeCell ref="J37:K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J38:K38"/>
    <mergeCell ref="A63:B63"/>
    <mergeCell ref="A64:B64"/>
    <mergeCell ref="A65:B65"/>
    <mergeCell ref="A66:B66"/>
    <mergeCell ref="A67:B67"/>
    <mergeCell ref="A68:B68"/>
    <mergeCell ref="A69:B69"/>
    <mergeCell ref="A52:B52"/>
    <mergeCell ref="A53:B53"/>
    <mergeCell ref="A54:B54"/>
    <mergeCell ref="A55:B55"/>
    <mergeCell ref="A56:B56"/>
    <mergeCell ref="A57:B57"/>
    <mergeCell ref="A58:B58"/>
    <mergeCell ref="A59:B59"/>
    <mergeCell ref="A60:B60"/>
    <mergeCell ref="A70:B70"/>
    <mergeCell ref="A71:B71"/>
    <mergeCell ref="A72:B72"/>
    <mergeCell ref="A73:B73"/>
    <mergeCell ref="A74:B74"/>
    <mergeCell ref="A75:B75"/>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A61:B61"/>
    <mergeCell ref="A62:B62"/>
    <mergeCell ref="B20:N20"/>
    <mergeCell ref="B30:N30"/>
    <mergeCell ref="F72:G72"/>
    <mergeCell ref="F73:G73"/>
    <mergeCell ref="F74:G74"/>
    <mergeCell ref="F75:G75"/>
    <mergeCell ref="F63:G63"/>
    <mergeCell ref="F64:G64"/>
    <mergeCell ref="F65:G65"/>
    <mergeCell ref="F66:G66"/>
    <mergeCell ref="F67:G67"/>
    <mergeCell ref="F68:G68"/>
    <mergeCell ref="F69:G69"/>
    <mergeCell ref="F70:G70"/>
    <mergeCell ref="F71:G71"/>
    <mergeCell ref="F54:G54"/>
    <mergeCell ref="F55:G55"/>
    <mergeCell ref="F56:G56"/>
    <mergeCell ref="F57:G57"/>
    <mergeCell ref="F58:G58"/>
    <mergeCell ref="F59:G59"/>
    <mergeCell ref="F60:G60"/>
    <mergeCell ref="F61:G61"/>
    <mergeCell ref="F62:G62"/>
  </mergeCells>
  <dataValidations count="4">
    <dataValidation type="list" allowBlank="1" showInputMessage="1" showErrorMessage="1" sqref="F21:N21">
      <formula1>$AH$9:$AH$11</formula1>
    </dataValidation>
    <dataValidation type="list" allowBlank="1" showInputMessage="1" showErrorMessage="1" sqref="F22:N22 F32:N32">
      <formula1>$AJ$9:$AJ$15</formula1>
    </dataValidation>
    <dataValidation type="list" allowBlank="1" showInputMessage="1" showErrorMessage="1" sqref="F31:N31">
      <formula1>$AH$9:$AH$12</formula1>
    </dataValidation>
    <dataValidation type="list" allowBlank="1" showInputMessage="1" showErrorMessage="1" sqref="F33:N34 F25:I28">
      <formula1>$AL$9:$AL$47</formula1>
    </dataValidation>
  </dataValidations>
  <printOptions/>
  <pageMargins left="0.7" right="0.7" top="0.75" bottom="0.75" header="0.3" footer="0.3"/>
  <pageSetup horizontalDpi="1200" verticalDpi="1200" orientation="portrait" scale="5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799966812134"/>
    <pageSetUpPr fitToPage="1"/>
  </sheetPr>
  <dimension ref="A1:AU246"/>
  <sheetViews>
    <sheetView showGridLines="0" zoomScaleSheetLayoutView="40" zoomScalePageLayoutView="40" workbookViewId="0" topLeftCell="A1">
      <selection activeCell="A2" sqref="A2"/>
    </sheetView>
  </sheetViews>
  <sheetFormatPr defaultColWidth="8.8515625" defaultRowHeight="15"/>
  <cols>
    <col min="1" max="1" width="9.140625" style="1" customWidth="1"/>
    <col min="2" max="10" width="9.140625" style="171" customWidth="1"/>
    <col min="11" max="11" width="9.140625" style="2" customWidth="1"/>
    <col min="12" max="14" width="9.140625" style="171" customWidth="1"/>
    <col min="15" max="15" width="13.8515625" style="171" bestFit="1" customWidth="1"/>
    <col min="16" max="16" width="15.140625" style="171" customWidth="1"/>
    <col min="17" max="35" width="9.140625" style="171" customWidth="1"/>
    <col min="36" max="37" width="8.8515625" style="171" customWidth="1"/>
    <col min="38" max="38" width="62.00390625" style="171" customWidth="1"/>
    <col min="39" max="39" width="20.8515625" style="171" customWidth="1"/>
    <col min="40" max="40" width="10.421875" style="3" bestFit="1" customWidth="1"/>
    <col min="41" max="43" width="8.8515625" style="171" customWidth="1"/>
    <col min="44" max="46" width="8.8515625" style="171" hidden="1" customWidth="1"/>
    <col min="47" max="47" width="27.57421875" style="171" customWidth="1"/>
    <col min="48" max="16384" width="8.8515625" style="171" customWidth="1"/>
  </cols>
  <sheetData>
    <row r="1" spans="1:18" ht="27" thickBot="1">
      <c r="A1" s="162"/>
      <c r="B1" s="163"/>
      <c r="C1" s="399" t="s">
        <v>290</v>
      </c>
      <c r="D1" s="400"/>
      <c r="E1" s="400"/>
      <c r="F1" s="400"/>
      <c r="G1" s="400"/>
      <c r="H1" s="400"/>
      <c r="I1" s="400"/>
      <c r="J1" s="400"/>
      <c r="K1" s="400"/>
      <c r="L1" s="400"/>
      <c r="M1" s="400"/>
      <c r="N1" s="400"/>
      <c r="O1" s="400"/>
      <c r="P1" s="400"/>
      <c r="Q1" s="400"/>
      <c r="R1" s="401"/>
    </row>
    <row r="2" spans="3:40" s="4" customFormat="1" ht="15" customHeight="1">
      <c r="C2" s="387" t="s">
        <v>13</v>
      </c>
      <c r="D2" s="402"/>
      <c r="E2" s="403"/>
      <c r="F2" s="404"/>
      <c r="G2" s="405"/>
      <c r="H2" s="405"/>
      <c r="I2" s="405"/>
      <c r="J2" s="405"/>
      <c r="K2" s="405"/>
      <c r="L2" s="406"/>
      <c r="M2" s="15"/>
      <c r="N2" s="15"/>
      <c r="O2" s="15"/>
      <c r="AL2" s="16" t="s">
        <v>54</v>
      </c>
      <c r="AM2" s="16" t="s">
        <v>54</v>
      </c>
      <c r="AN2" s="21"/>
    </row>
    <row r="3" spans="3:40" s="4" customFormat="1" ht="15" customHeight="1">
      <c r="C3" s="366" t="s">
        <v>28</v>
      </c>
      <c r="D3" s="407"/>
      <c r="E3" s="408"/>
      <c r="F3" s="409"/>
      <c r="G3" s="410"/>
      <c r="H3" s="410"/>
      <c r="I3" s="410"/>
      <c r="J3" s="410"/>
      <c r="K3" s="410"/>
      <c r="L3" s="411"/>
      <c r="M3" s="15"/>
      <c r="N3" s="15"/>
      <c r="O3" s="15"/>
      <c r="AI3" s="4" t="s">
        <v>493</v>
      </c>
      <c r="AL3" s="4" t="s">
        <v>489</v>
      </c>
      <c r="AM3" s="4" t="s">
        <v>488</v>
      </c>
      <c r="AN3" s="54"/>
    </row>
    <row r="4" spans="1:40" s="4" customFormat="1" ht="15" customHeight="1">
      <c r="A4" s="4" t="s">
        <v>132</v>
      </c>
      <c r="C4" s="366" t="s">
        <v>14</v>
      </c>
      <c r="D4" s="407"/>
      <c r="E4" s="408"/>
      <c r="F4" s="412" t="s">
        <v>54</v>
      </c>
      <c r="G4" s="413"/>
      <c r="H4" s="413"/>
      <c r="I4" s="413"/>
      <c r="J4" s="413"/>
      <c r="K4" s="413"/>
      <c r="L4" s="414"/>
      <c r="M4" s="15"/>
      <c r="N4" s="15"/>
      <c r="O4" s="15"/>
      <c r="AI4" s="16" t="s">
        <v>54</v>
      </c>
      <c r="AJ4" s="6"/>
      <c r="AL4" s="200" t="s">
        <v>498</v>
      </c>
      <c r="AM4" s="279" t="s">
        <v>439</v>
      </c>
      <c r="AN4" s="54"/>
    </row>
    <row r="5" spans="3:47" s="4" customFormat="1" ht="15" customHeight="1">
      <c r="C5" s="366" t="s">
        <v>55</v>
      </c>
      <c r="D5" s="407"/>
      <c r="E5" s="408"/>
      <c r="F5" s="412" t="str">
        <f>VLOOKUP(F4,$AL$2:$AM$7,2,FALSE)</f>
        <v>_ _ _ _ _ _ _ _ _ _ _</v>
      </c>
      <c r="G5" s="413"/>
      <c r="H5" s="413"/>
      <c r="I5" s="413"/>
      <c r="J5" s="413"/>
      <c r="K5" s="413"/>
      <c r="L5" s="414"/>
      <c r="M5" s="15"/>
      <c r="N5" s="15"/>
      <c r="O5" s="15"/>
      <c r="AI5" s="4" t="s">
        <v>494</v>
      </c>
      <c r="AL5" s="4" t="s">
        <v>491</v>
      </c>
      <c r="AM5" s="4" t="s">
        <v>490</v>
      </c>
      <c r="AN5" s="54"/>
      <c r="AU5" s="6" t="s">
        <v>53</v>
      </c>
    </row>
    <row r="6" spans="3:47" s="4" customFormat="1" ht="15" customHeight="1">
      <c r="C6" s="366" t="s">
        <v>15</v>
      </c>
      <c r="D6" s="407"/>
      <c r="E6" s="408"/>
      <c r="F6" s="412"/>
      <c r="G6" s="413"/>
      <c r="H6" s="413"/>
      <c r="I6" s="413"/>
      <c r="J6" s="413"/>
      <c r="K6" s="413"/>
      <c r="L6" s="414"/>
      <c r="M6" s="15"/>
      <c r="N6" s="15"/>
      <c r="O6" s="15"/>
      <c r="AI6" s="4" t="s">
        <v>495</v>
      </c>
      <c r="AL6" s="4" t="s">
        <v>499</v>
      </c>
      <c r="AM6" s="4" t="s">
        <v>492</v>
      </c>
      <c r="AN6" s="54"/>
      <c r="AR6" s="4" t="s">
        <v>36</v>
      </c>
      <c r="AS6" s="4" t="s">
        <v>37</v>
      </c>
      <c r="AT6" s="4" t="s">
        <v>38</v>
      </c>
      <c r="AU6" s="18" t="s">
        <v>54</v>
      </c>
    </row>
    <row r="7" spans="3:47" s="4" customFormat="1" ht="15" customHeight="1">
      <c r="C7" s="366" t="s">
        <v>506</v>
      </c>
      <c r="D7" s="407"/>
      <c r="E7" s="408"/>
      <c r="F7" s="417" t="s">
        <v>54</v>
      </c>
      <c r="G7" s="418"/>
      <c r="H7" s="418"/>
      <c r="I7" s="418"/>
      <c r="J7" s="418"/>
      <c r="K7" s="418"/>
      <c r="L7" s="419"/>
      <c r="M7" s="15"/>
      <c r="N7" s="15"/>
      <c r="O7" s="15"/>
      <c r="AI7" s="4" t="s">
        <v>496</v>
      </c>
      <c r="AL7" s="828" t="s">
        <v>529</v>
      </c>
      <c r="AM7" s="4" t="s">
        <v>483</v>
      </c>
      <c r="AN7" s="54"/>
      <c r="AU7" s="18" t="s">
        <v>129</v>
      </c>
    </row>
    <row r="8" spans="3:47" s="4" customFormat="1" ht="15" customHeight="1" thickBot="1">
      <c r="C8" s="370" t="s">
        <v>128</v>
      </c>
      <c r="D8" s="415"/>
      <c r="E8" s="416"/>
      <c r="F8" s="353"/>
      <c r="G8" s="354"/>
      <c r="H8" s="354"/>
      <c r="I8" s="354"/>
      <c r="J8" s="354"/>
      <c r="K8" s="354"/>
      <c r="L8" s="355"/>
      <c r="AI8" s="4" t="s">
        <v>497</v>
      </c>
      <c r="AN8" s="54"/>
      <c r="AU8" s="308" t="s">
        <v>462</v>
      </c>
    </row>
    <row r="9" spans="5:47" s="4" customFormat="1" ht="15" customHeight="1">
      <c r="E9" s="19"/>
      <c r="F9" s="356"/>
      <c r="G9" s="357"/>
      <c r="H9" s="357"/>
      <c r="I9" s="357"/>
      <c r="J9" s="357"/>
      <c r="K9" s="357"/>
      <c r="L9" s="358"/>
      <c r="AN9" s="54"/>
      <c r="AU9" s="308" t="s">
        <v>485</v>
      </c>
    </row>
    <row r="10" spans="6:47" s="4" customFormat="1" ht="15" customHeight="1" thickBot="1">
      <c r="F10" s="359"/>
      <c r="G10" s="360"/>
      <c r="H10" s="360"/>
      <c r="I10" s="360"/>
      <c r="J10" s="360"/>
      <c r="K10" s="360"/>
      <c r="L10" s="361"/>
      <c r="AN10" s="54"/>
      <c r="AU10" s="308" t="s">
        <v>463</v>
      </c>
    </row>
    <row r="11" spans="38:47" s="4" customFormat="1" ht="15" customHeight="1">
      <c r="AL11" s="4" t="s">
        <v>500</v>
      </c>
      <c r="AN11" s="54"/>
      <c r="AU11" s="308" t="s">
        <v>464</v>
      </c>
    </row>
    <row r="12" spans="38:47" s="4" customFormat="1" ht="15" customHeight="1" thickBot="1">
      <c r="AL12" s="4" t="s">
        <v>501</v>
      </c>
      <c r="AN12" s="54"/>
      <c r="AU12" s="308" t="s">
        <v>468</v>
      </c>
    </row>
    <row r="13" spans="1:47" s="4" customFormat="1" ht="15" customHeight="1">
      <c r="A13" s="387" t="s">
        <v>17</v>
      </c>
      <c r="B13" s="388"/>
      <c r="C13" s="391"/>
      <c r="D13" s="391"/>
      <c r="E13" s="391"/>
      <c r="F13" s="392"/>
      <c r="H13" s="20"/>
      <c r="J13" s="389" t="s">
        <v>27</v>
      </c>
      <c r="K13" s="390"/>
      <c r="L13" s="391"/>
      <c r="M13" s="391"/>
      <c r="N13" s="391"/>
      <c r="O13" s="392"/>
      <c r="AL13" s="4" t="s">
        <v>502</v>
      </c>
      <c r="AN13" s="54"/>
      <c r="AU13" s="308" t="s">
        <v>473</v>
      </c>
    </row>
    <row r="14" spans="1:47" s="4" customFormat="1" ht="15" customHeight="1">
      <c r="A14" s="362" t="s">
        <v>16</v>
      </c>
      <c r="B14" s="363"/>
      <c r="C14" s="393"/>
      <c r="D14" s="394"/>
      <c r="E14" s="394"/>
      <c r="F14" s="395"/>
      <c r="H14" s="20"/>
      <c r="J14" s="362" t="s">
        <v>26</v>
      </c>
      <c r="K14" s="363"/>
      <c r="L14" s="379">
        <f>C14</f>
        <v>0</v>
      </c>
      <c r="M14" s="380"/>
      <c r="N14" s="380"/>
      <c r="O14" s="381"/>
      <c r="AL14" s="4" t="s">
        <v>503</v>
      </c>
      <c r="AN14" s="54"/>
      <c r="AU14" s="308" t="s">
        <v>474</v>
      </c>
    </row>
    <row r="15" spans="1:47" s="4" customFormat="1" ht="15" customHeight="1">
      <c r="A15" s="364"/>
      <c r="B15" s="365"/>
      <c r="C15" s="396"/>
      <c r="D15" s="397"/>
      <c r="E15" s="397"/>
      <c r="F15" s="398"/>
      <c r="H15" s="22"/>
      <c r="J15" s="364"/>
      <c r="K15" s="365"/>
      <c r="L15" s="382"/>
      <c r="M15" s="383"/>
      <c r="N15" s="383"/>
      <c r="O15" s="384"/>
      <c r="AL15" s="4" t="s">
        <v>504</v>
      </c>
      <c r="AN15" s="54"/>
      <c r="AU15" s="308" t="s">
        <v>465</v>
      </c>
    </row>
    <row r="16" spans="1:47" s="4" customFormat="1" ht="15" customHeight="1">
      <c r="A16" s="366" t="s">
        <v>18</v>
      </c>
      <c r="B16" s="367"/>
      <c r="C16" s="420"/>
      <c r="D16" s="421"/>
      <c r="E16" s="421"/>
      <c r="F16" s="422"/>
      <c r="H16" s="20"/>
      <c r="J16" s="366" t="s">
        <v>18</v>
      </c>
      <c r="K16" s="367"/>
      <c r="L16" s="377">
        <f>C16</f>
        <v>0</v>
      </c>
      <c r="M16" s="385"/>
      <c r="N16" s="385"/>
      <c r="O16" s="386"/>
      <c r="AL16" s="4" t="s">
        <v>505</v>
      </c>
      <c r="AN16" s="54"/>
      <c r="AU16" s="308" t="s">
        <v>476</v>
      </c>
    </row>
    <row r="17" spans="1:47" s="4" customFormat="1" ht="15" customHeight="1">
      <c r="A17" s="362" t="s">
        <v>25</v>
      </c>
      <c r="B17" s="363"/>
      <c r="C17" s="393"/>
      <c r="D17" s="394"/>
      <c r="E17" s="394"/>
      <c r="F17" s="395"/>
      <c r="H17" s="20"/>
      <c r="J17" s="362" t="s">
        <v>24</v>
      </c>
      <c r="K17" s="363"/>
      <c r="L17" s="379">
        <f>C17</f>
        <v>0</v>
      </c>
      <c r="M17" s="380"/>
      <c r="N17" s="380"/>
      <c r="O17" s="381"/>
      <c r="AN17" s="54"/>
      <c r="AU17" s="172" t="s">
        <v>41</v>
      </c>
    </row>
    <row r="18" spans="1:47" s="4" customFormat="1" ht="15" customHeight="1">
      <c r="A18" s="368"/>
      <c r="B18" s="369"/>
      <c r="C18" s="396"/>
      <c r="D18" s="397"/>
      <c r="E18" s="397"/>
      <c r="F18" s="398"/>
      <c r="H18" s="20"/>
      <c r="J18" s="368"/>
      <c r="K18" s="369"/>
      <c r="L18" s="382"/>
      <c r="M18" s="383"/>
      <c r="N18" s="383"/>
      <c r="O18" s="384"/>
      <c r="AN18" s="54"/>
      <c r="AU18" s="308" t="s">
        <v>467</v>
      </c>
    </row>
    <row r="19" spans="1:47" s="4" customFormat="1" ht="15" customHeight="1">
      <c r="A19" s="368"/>
      <c r="B19" s="369"/>
      <c r="C19" s="375" t="s">
        <v>21</v>
      </c>
      <c r="D19" s="376"/>
      <c r="E19" s="312" t="s">
        <v>22</v>
      </c>
      <c r="F19" s="164" t="s">
        <v>23</v>
      </c>
      <c r="H19" s="20"/>
      <c r="J19" s="368"/>
      <c r="K19" s="369"/>
      <c r="L19" s="375" t="s">
        <v>21</v>
      </c>
      <c r="M19" s="376"/>
      <c r="N19" s="312" t="s">
        <v>22</v>
      </c>
      <c r="O19" s="164" t="s">
        <v>23</v>
      </c>
      <c r="AN19" s="54"/>
      <c r="AU19" s="172" t="s">
        <v>43</v>
      </c>
    </row>
    <row r="20" spans="1:47" s="4" customFormat="1" ht="15" customHeight="1">
      <c r="A20" s="364"/>
      <c r="B20" s="365"/>
      <c r="C20" s="420"/>
      <c r="D20" s="423"/>
      <c r="E20" s="313"/>
      <c r="F20" s="165"/>
      <c r="H20" s="20"/>
      <c r="J20" s="364"/>
      <c r="K20" s="365"/>
      <c r="L20" s="377">
        <f>C20</f>
        <v>0</v>
      </c>
      <c r="M20" s="378"/>
      <c r="N20" s="323">
        <f>E20</f>
        <v>0</v>
      </c>
      <c r="O20" s="180">
        <f>F20</f>
        <v>0</v>
      </c>
      <c r="AN20" s="54"/>
      <c r="AU20" s="172" t="s">
        <v>176</v>
      </c>
    </row>
    <row r="21" spans="1:47" s="4" customFormat="1" ht="15" customHeight="1" thickBot="1">
      <c r="A21" s="370" t="s">
        <v>20</v>
      </c>
      <c r="B21" s="371"/>
      <c r="C21" s="424"/>
      <c r="D21" s="425"/>
      <c r="E21" s="425"/>
      <c r="F21" s="426"/>
      <c r="H21" s="20"/>
      <c r="J21" s="370" t="s">
        <v>19</v>
      </c>
      <c r="K21" s="371"/>
      <c r="L21" s="372">
        <f>C21</f>
        <v>0</v>
      </c>
      <c r="M21" s="373"/>
      <c r="N21" s="373"/>
      <c r="O21" s="374"/>
      <c r="AL21" s="172"/>
      <c r="AM21" s="172"/>
      <c r="AN21" s="21"/>
      <c r="AU21" s="172" t="s">
        <v>44</v>
      </c>
    </row>
    <row r="22" spans="1:47" s="4" customFormat="1" ht="15" customHeight="1" thickBot="1">
      <c r="A22" s="35"/>
      <c r="B22" s="35"/>
      <c r="C22" s="35"/>
      <c r="D22" s="35"/>
      <c r="E22" s="35"/>
      <c r="F22" s="35"/>
      <c r="G22" s="35"/>
      <c r="H22" s="35"/>
      <c r="I22" s="35"/>
      <c r="J22" s="35"/>
      <c r="K22" s="35"/>
      <c r="L22" s="35"/>
      <c r="S22" s="24"/>
      <c r="AL22" s="172"/>
      <c r="AM22" s="172"/>
      <c r="AN22" s="21"/>
      <c r="AU22" s="172" t="s">
        <v>177</v>
      </c>
    </row>
    <row r="23" spans="1:47" s="25" customFormat="1" ht="15" customHeight="1" thickBot="1">
      <c r="A23" s="61" t="s">
        <v>0</v>
      </c>
      <c r="B23" s="315" t="s">
        <v>29</v>
      </c>
      <c r="C23" s="316"/>
      <c r="D23" s="315" t="s">
        <v>1</v>
      </c>
      <c r="E23" s="61" t="s">
        <v>2</v>
      </c>
      <c r="F23" s="4"/>
      <c r="G23" s="61" t="s">
        <v>0</v>
      </c>
      <c r="H23" s="315" t="s">
        <v>29</v>
      </c>
      <c r="I23" s="316"/>
      <c r="J23" s="315" t="s">
        <v>1</v>
      </c>
      <c r="K23" s="61" t="s">
        <v>2</v>
      </c>
      <c r="L23" s="4"/>
      <c r="M23" s="4"/>
      <c r="N23" s="37" t="s">
        <v>3</v>
      </c>
      <c r="O23" s="36" t="s">
        <v>4</v>
      </c>
      <c r="P23" s="4"/>
      <c r="Q23" s="4"/>
      <c r="S23" s="24"/>
      <c r="AL23" s="172"/>
      <c r="AM23" s="172"/>
      <c r="AN23" s="64"/>
      <c r="AU23" s="172" t="s">
        <v>178</v>
      </c>
    </row>
    <row r="24" spans="1:47" s="25" customFormat="1" ht="15" customHeight="1">
      <c r="A24" s="319">
        <v>1</v>
      </c>
      <c r="B24" s="317"/>
      <c r="C24" s="318"/>
      <c r="D24" s="317"/>
      <c r="E24" s="322" t="str">
        <f aca="true" t="shared" si="0" ref="E24:E55">IF(D24&lt;&gt;"",1,"")</f>
        <v/>
      </c>
      <c r="F24" s="63"/>
      <c r="G24" s="319">
        <v>56</v>
      </c>
      <c r="H24" s="317"/>
      <c r="I24" s="318"/>
      <c r="J24" s="317"/>
      <c r="K24" s="322" t="str">
        <f aca="true" t="shared" si="1" ref="K24:K55">IF(J24&lt;&gt;"",1,"")</f>
        <v/>
      </c>
      <c r="L24" s="4"/>
      <c r="M24" s="4"/>
      <c r="N24" s="238">
        <v>36</v>
      </c>
      <c r="O24" s="38">
        <f aca="true" t="shared" si="2" ref="O24:O62">SUMIFS($E$24:$E$78,$D$24:$D$78,N24)+SUMIFS($K$24:$K$78,$J$24:$J$78,N24)</f>
        <v>0</v>
      </c>
      <c r="P24" s="4"/>
      <c r="Q24" s="4"/>
      <c r="S24" s="26"/>
      <c r="AN24" s="64"/>
      <c r="AU24" s="172" t="s">
        <v>179</v>
      </c>
    </row>
    <row r="25" spans="1:47" s="25" customFormat="1" ht="15" customHeight="1">
      <c r="A25" s="319">
        <v>2</v>
      </c>
      <c r="B25" s="317"/>
      <c r="C25" s="318"/>
      <c r="D25" s="317"/>
      <c r="E25" s="322" t="str">
        <f t="shared" si="0"/>
        <v/>
      </c>
      <c r="F25" s="63"/>
      <c r="G25" s="319">
        <v>57</v>
      </c>
      <c r="H25" s="317"/>
      <c r="I25" s="318"/>
      <c r="J25" s="317"/>
      <c r="K25" s="322" t="str">
        <f t="shared" si="1"/>
        <v/>
      </c>
      <c r="M25" s="4"/>
      <c r="N25" s="238" t="s">
        <v>100</v>
      </c>
      <c r="O25" s="38">
        <f t="shared" si="2"/>
        <v>0</v>
      </c>
      <c r="P25" s="4"/>
      <c r="Q25" s="4"/>
      <c r="S25" s="26"/>
      <c r="AN25" s="64"/>
      <c r="AU25" s="172" t="s">
        <v>180</v>
      </c>
    </row>
    <row r="26" spans="1:47" s="25" customFormat="1" ht="15" customHeight="1">
      <c r="A26" s="319">
        <v>3</v>
      </c>
      <c r="B26" s="317"/>
      <c r="C26" s="318"/>
      <c r="D26" s="317"/>
      <c r="E26" s="322" t="str">
        <f t="shared" si="0"/>
        <v/>
      </c>
      <c r="F26" s="63"/>
      <c r="G26" s="319">
        <v>58</v>
      </c>
      <c r="H26" s="317"/>
      <c r="I26" s="318"/>
      <c r="J26" s="317"/>
      <c r="K26" s="322" t="str">
        <f t="shared" si="1"/>
        <v/>
      </c>
      <c r="M26" s="4"/>
      <c r="N26" s="238" t="s">
        <v>101</v>
      </c>
      <c r="O26" s="38">
        <f t="shared" si="2"/>
        <v>0</v>
      </c>
      <c r="P26" s="4"/>
      <c r="Q26" s="27"/>
      <c r="S26" s="26"/>
      <c r="AN26" s="64"/>
      <c r="AU26" s="308" t="s">
        <v>470</v>
      </c>
    </row>
    <row r="27" spans="1:47" s="25" customFormat="1" ht="15" customHeight="1">
      <c r="A27" s="319">
        <v>4</v>
      </c>
      <c r="B27" s="317"/>
      <c r="C27" s="318"/>
      <c r="D27" s="317"/>
      <c r="E27" s="322" t="str">
        <f t="shared" si="0"/>
        <v/>
      </c>
      <c r="F27" s="63"/>
      <c r="G27" s="319">
        <v>59</v>
      </c>
      <c r="H27" s="317"/>
      <c r="I27" s="318"/>
      <c r="J27" s="317"/>
      <c r="K27" s="322" t="str">
        <f t="shared" si="1"/>
        <v/>
      </c>
      <c r="N27" s="238">
        <v>38</v>
      </c>
      <c r="O27" s="38">
        <f t="shared" si="2"/>
        <v>0</v>
      </c>
      <c r="P27" s="4"/>
      <c r="Q27" s="28"/>
      <c r="S27" s="26"/>
      <c r="AN27" s="64"/>
      <c r="AU27" s="308" t="s">
        <v>472</v>
      </c>
    </row>
    <row r="28" spans="1:47" s="25" customFormat="1" ht="15" customHeight="1">
      <c r="A28" s="319">
        <v>5</v>
      </c>
      <c r="B28" s="317"/>
      <c r="C28" s="318"/>
      <c r="D28" s="317"/>
      <c r="E28" s="322" t="str">
        <f t="shared" si="0"/>
        <v/>
      </c>
      <c r="F28" s="63"/>
      <c r="G28" s="319">
        <v>60</v>
      </c>
      <c r="H28" s="317"/>
      <c r="I28" s="318"/>
      <c r="J28" s="317"/>
      <c r="K28" s="322" t="str">
        <f t="shared" si="1"/>
        <v/>
      </c>
      <c r="N28" s="238" t="s">
        <v>102</v>
      </c>
      <c r="O28" s="38">
        <f t="shared" si="2"/>
        <v>0</v>
      </c>
      <c r="P28" s="4"/>
      <c r="Q28" s="28"/>
      <c r="S28" s="26"/>
      <c r="AN28" s="64"/>
      <c r="AU28" s="308" t="s">
        <v>471</v>
      </c>
    </row>
    <row r="29" spans="1:47" s="25" customFormat="1" ht="15" customHeight="1">
      <c r="A29" s="319">
        <v>6</v>
      </c>
      <c r="B29" s="317"/>
      <c r="C29" s="318"/>
      <c r="D29" s="317"/>
      <c r="E29" s="322" t="str">
        <f t="shared" si="0"/>
        <v/>
      </c>
      <c r="F29" s="63"/>
      <c r="G29" s="319">
        <v>61</v>
      </c>
      <c r="H29" s="317"/>
      <c r="I29" s="318"/>
      <c r="J29" s="317"/>
      <c r="K29" s="322" t="str">
        <f t="shared" si="1"/>
        <v/>
      </c>
      <c r="N29" s="238" t="s">
        <v>103</v>
      </c>
      <c r="O29" s="38">
        <f t="shared" si="2"/>
        <v>0</v>
      </c>
      <c r="P29" s="4"/>
      <c r="Q29" s="28"/>
      <c r="S29" s="26"/>
      <c r="AN29" s="64"/>
      <c r="AU29" s="308" t="s">
        <v>466</v>
      </c>
    </row>
    <row r="30" spans="1:47" s="25" customFormat="1" ht="15" customHeight="1">
      <c r="A30" s="319">
        <v>7</v>
      </c>
      <c r="B30" s="317"/>
      <c r="C30" s="318"/>
      <c r="D30" s="317"/>
      <c r="E30" s="322" t="str">
        <f t="shared" si="0"/>
        <v/>
      </c>
      <c r="F30" s="63"/>
      <c r="G30" s="319">
        <v>62</v>
      </c>
      <c r="H30" s="317"/>
      <c r="I30" s="318"/>
      <c r="J30" s="317"/>
      <c r="K30" s="322" t="str">
        <f t="shared" si="1"/>
        <v/>
      </c>
      <c r="N30" s="238">
        <v>40</v>
      </c>
      <c r="O30" s="38">
        <f t="shared" si="2"/>
        <v>0</v>
      </c>
      <c r="P30" s="27"/>
      <c r="Q30" s="28"/>
      <c r="R30" s="4"/>
      <c r="S30" s="26"/>
      <c r="AN30" s="64"/>
      <c r="AU30" s="308" t="s">
        <v>475</v>
      </c>
    </row>
    <row r="31" spans="1:47" s="25" customFormat="1" ht="15" customHeight="1">
      <c r="A31" s="319">
        <v>8</v>
      </c>
      <c r="B31" s="317"/>
      <c r="C31" s="318"/>
      <c r="D31" s="317"/>
      <c r="E31" s="322" t="str">
        <f t="shared" si="0"/>
        <v/>
      </c>
      <c r="F31" s="63"/>
      <c r="G31" s="319">
        <v>63</v>
      </c>
      <c r="H31" s="317"/>
      <c r="I31" s="318"/>
      <c r="J31" s="317"/>
      <c r="K31" s="322" t="str">
        <f t="shared" si="1"/>
        <v/>
      </c>
      <c r="N31" s="238" t="s">
        <v>104</v>
      </c>
      <c r="O31" s="38">
        <f t="shared" si="2"/>
        <v>0</v>
      </c>
      <c r="P31" s="28"/>
      <c r="Q31" s="28"/>
      <c r="R31" s="4"/>
      <c r="S31" s="26"/>
      <c r="AN31" s="64"/>
      <c r="AU31" s="308" t="s">
        <v>477</v>
      </c>
    </row>
    <row r="32" spans="1:47" s="25" customFormat="1" ht="15" customHeight="1">
      <c r="A32" s="319">
        <v>9</v>
      </c>
      <c r="B32" s="317"/>
      <c r="C32" s="318"/>
      <c r="D32" s="317"/>
      <c r="E32" s="322" t="str">
        <f t="shared" si="0"/>
        <v/>
      </c>
      <c r="F32" s="63"/>
      <c r="G32" s="319">
        <v>64</v>
      </c>
      <c r="H32" s="317"/>
      <c r="I32" s="318"/>
      <c r="J32" s="317"/>
      <c r="K32" s="322" t="str">
        <f t="shared" si="1"/>
        <v/>
      </c>
      <c r="N32" s="238" t="s">
        <v>105</v>
      </c>
      <c r="O32" s="38">
        <f t="shared" si="2"/>
        <v>0</v>
      </c>
      <c r="P32" s="28"/>
      <c r="Q32" s="28"/>
      <c r="R32" s="4"/>
      <c r="S32" s="26"/>
      <c r="AN32" s="64"/>
      <c r="AU32" s="309" t="s">
        <v>486</v>
      </c>
    </row>
    <row r="33" spans="1:47" s="4" customFormat="1" ht="15" customHeight="1">
      <c r="A33" s="319">
        <v>10</v>
      </c>
      <c r="B33" s="317"/>
      <c r="C33" s="318"/>
      <c r="D33" s="317"/>
      <c r="E33" s="322" t="str">
        <f t="shared" si="0"/>
        <v/>
      </c>
      <c r="F33" s="63"/>
      <c r="G33" s="319">
        <v>65</v>
      </c>
      <c r="H33" s="317"/>
      <c r="I33" s="318"/>
      <c r="J33" s="317"/>
      <c r="K33" s="322" t="str">
        <f t="shared" si="1"/>
        <v/>
      </c>
      <c r="L33" s="25"/>
      <c r="M33" s="25"/>
      <c r="N33" s="238">
        <v>42</v>
      </c>
      <c r="O33" s="38">
        <f t="shared" si="2"/>
        <v>0</v>
      </c>
      <c r="P33" s="28"/>
      <c r="Q33" s="28"/>
      <c r="S33" s="26"/>
      <c r="AN33" s="21"/>
      <c r="AU33" s="172" t="s">
        <v>189</v>
      </c>
    </row>
    <row r="34" spans="1:47" s="4" customFormat="1" ht="15" customHeight="1">
      <c r="A34" s="319">
        <v>11</v>
      </c>
      <c r="B34" s="317"/>
      <c r="C34" s="318"/>
      <c r="D34" s="317"/>
      <c r="E34" s="322" t="str">
        <f t="shared" si="0"/>
        <v/>
      </c>
      <c r="F34" s="63"/>
      <c r="G34" s="319">
        <v>66</v>
      </c>
      <c r="H34" s="317"/>
      <c r="I34" s="318"/>
      <c r="J34" s="317"/>
      <c r="K34" s="322" t="str">
        <f t="shared" si="1"/>
        <v/>
      </c>
      <c r="L34" s="25"/>
      <c r="M34" s="25"/>
      <c r="N34" s="238" t="s">
        <v>106</v>
      </c>
      <c r="O34" s="38">
        <f t="shared" si="2"/>
        <v>0</v>
      </c>
      <c r="P34" s="28"/>
      <c r="Q34" s="28"/>
      <c r="S34" s="24"/>
      <c r="AN34" s="21"/>
      <c r="AU34" s="308" t="s">
        <v>479</v>
      </c>
    </row>
    <row r="35" spans="1:47" s="4" customFormat="1" ht="15" customHeight="1">
      <c r="A35" s="319">
        <v>12</v>
      </c>
      <c r="B35" s="317"/>
      <c r="C35" s="318"/>
      <c r="D35" s="317"/>
      <c r="E35" s="322" t="str">
        <f t="shared" si="0"/>
        <v/>
      </c>
      <c r="F35" s="63"/>
      <c r="G35" s="319">
        <v>67</v>
      </c>
      <c r="H35" s="317"/>
      <c r="I35" s="318"/>
      <c r="J35" s="317"/>
      <c r="K35" s="322" t="str">
        <f t="shared" si="1"/>
        <v/>
      </c>
      <c r="M35" s="25"/>
      <c r="N35" s="238" t="s">
        <v>107</v>
      </c>
      <c r="O35" s="38">
        <f t="shared" si="2"/>
        <v>0</v>
      </c>
      <c r="P35" s="28"/>
      <c r="Q35" s="28"/>
      <c r="S35" s="24"/>
      <c r="AN35" s="21"/>
      <c r="AU35" s="172" t="s">
        <v>50</v>
      </c>
    </row>
    <row r="36" spans="1:47" s="4" customFormat="1" ht="15" customHeight="1">
      <c r="A36" s="319">
        <v>13</v>
      </c>
      <c r="B36" s="317"/>
      <c r="C36" s="318"/>
      <c r="D36" s="317"/>
      <c r="E36" s="322" t="str">
        <f t="shared" si="0"/>
        <v/>
      </c>
      <c r="F36" s="63"/>
      <c r="G36" s="319">
        <v>68</v>
      </c>
      <c r="H36" s="317"/>
      <c r="I36" s="318"/>
      <c r="J36" s="317"/>
      <c r="K36" s="322" t="str">
        <f t="shared" si="1"/>
        <v/>
      </c>
      <c r="M36" s="25"/>
      <c r="N36" s="238">
        <v>44</v>
      </c>
      <c r="O36" s="38">
        <f t="shared" si="2"/>
        <v>0</v>
      </c>
      <c r="P36" s="28"/>
      <c r="Q36" s="28"/>
      <c r="R36" s="29"/>
      <c r="S36" s="24"/>
      <c r="AN36" s="21"/>
      <c r="AU36" s="172" t="s">
        <v>191</v>
      </c>
    </row>
    <row r="37" spans="1:47" s="4" customFormat="1" ht="15" customHeight="1">
      <c r="A37" s="319">
        <v>14</v>
      </c>
      <c r="B37" s="317"/>
      <c r="C37" s="318"/>
      <c r="D37" s="317"/>
      <c r="E37" s="322" t="str">
        <f t="shared" si="0"/>
        <v/>
      </c>
      <c r="F37" s="63"/>
      <c r="G37" s="319">
        <v>69</v>
      </c>
      <c r="H37" s="317"/>
      <c r="I37" s="318"/>
      <c r="J37" s="317"/>
      <c r="K37" s="322" t="str">
        <f t="shared" si="1"/>
        <v/>
      </c>
      <c r="N37" s="238" t="s">
        <v>108</v>
      </c>
      <c r="O37" s="38">
        <f t="shared" si="2"/>
        <v>0</v>
      </c>
      <c r="P37" s="28"/>
      <c r="Q37" s="30"/>
      <c r="R37" s="29"/>
      <c r="S37" s="24"/>
      <c r="AN37" s="21"/>
      <c r="AU37" s="172" t="s">
        <v>51</v>
      </c>
    </row>
    <row r="38" spans="1:47" s="4" customFormat="1" ht="15" customHeight="1">
      <c r="A38" s="319">
        <v>15</v>
      </c>
      <c r="B38" s="317"/>
      <c r="C38" s="318"/>
      <c r="D38" s="317"/>
      <c r="E38" s="322" t="str">
        <f t="shared" si="0"/>
        <v/>
      </c>
      <c r="F38" s="63"/>
      <c r="G38" s="319">
        <v>70</v>
      </c>
      <c r="H38" s="317"/>
      <c r="I38" s="318"/>
      <c r="J38" s="317"/>
      <c r="K38" s="322" t="str">
        <f t="shared" si="1"/>
        <v/>
      </c>
      <c r="N38" s="238" t="s">
        <v>109</v>
      </c>
      <c r="O38" s="38">
        <f t="shared" si="2"/>
        <v>0</v>
      </c>
      <c r="P38" s="28"/>
      <c r="Q38" s="30"/>
      <c r="S38" s="24"/>
      <c r="AN38" s="21"/>
      <c r="AU38" s="172" t="s">
        <v>192</v>
      </c>
    </row>
    <row r="39" spans="1:47" s="4" customFormat="1" ht="15" customHeight="1">
      <c r="A39" s="319">
        <v>16</v>
      </c>
      <c r="B39" s="317"/>
      <c r="C39" s="318"/>
      <c r="D39" s="317"/>
      <c r="E39" s="322" t="str">
        <f t="shared" si="0"/>
        <v/>
      </c>
      <c r="F39" s="63"/>
      <c r="G39" s="319">
        <v>71</v>
      </c>
      <c r="H39" s="317"/>
      <c r="I39" s="318"/>
      <c r="J39" s="317"/>
      <c r="K39" s="322" t="str">
        <f t="shared" si="1"/>
        <v/>
      </c>
      <c r="N39" s="238">
        <v>46</v>
      </c>
      <c r="O39" s="38">
        <f t="shared" si="2"/>
        <v>0</v>
      </c>
      <c r="P39" s="28"/>
      <c r="Q39" s="30"/>
      <c r="S39" s="24"/>
      <c r="AN39" s="21"/>
      <c r="AU39" s="172" t="s">
        <v>193</v>
      </c>
    </row>
    <row r="40" spans="1:47" s="29" customFormat="1" ht="15" customHeight="1">
      <c r="A40" s="319">
        <v>17</v>
      </c>
      <c r="B40" s="317"/>
      <c r="C40" s="318"/>
      <c r="D40" s="317"/>
      <c r="E40" s="322" t="str">
        <f t="shared" si="0"/>
        <v/>
      </c>
      <c r="F40" s="63"/>
      <c r="G40" s="319">
        <v>72</v>
      </c>
      <c r="H40" s="317"/>
      <c r="I40" s="318"/>
      <c r="J40" s="317"/>
      <c r="K40" s="322" t="str">
        <f t="shared" si="1"/>
        <v/>
      </c>
      <c r="L40" s="4"/>
      <c r="M40" s="4"/>
      <c r="N40" s="238" t="s">
        <v>110</v>
      </c>
      <c r="O40" s="38">
        <f t="shared" si="2"/>
        <v>0</v>
      </c>
      <c r="P40" s="28"/>
      <c r="Q40" s="30"/>
      <c r="R40" s="4"/>
      <c r="S40" s="24"/>
      <c r="AL40" s="4"/>
      <c r="AM40" s="4"/>
      <c r="AN40" s="33"/>
      <c r="AU40" s="172" t="s">
        <v>194</v>
      </c>
    </row>
    <row r="41" spans="1:47" s="29" customFormat="1" ht="15" customHeight="1">
      <c r="A41" s="319">
        <v>18</v>
      </c>
      <c r="B41" s="317"/>
      <c r="C41" s="318"/>
      <c r="D41" s="317"/>
      <c r="E41" s="322" t="str">
        <f t="shared" si="0"/>
        <v/>
      </c>
      <c r="F41" s="63"/>
      <c r="G41" s="319">
        <v>73</v>
      </c>
      <c r="H41" s="317"/>
      <c r="I41" s="318"/>
      <c r="J41" s="317"/>
      <c r="K41" s="322" t="str">
        <f t="shared" si="1"/>
        <v/>
      </c>
      <c r="L41" s="4"/>
      <c r="M41" s="4"/>
      <c r="N41" s="238" t="s">
        <v>111</v>
      </c>
      <c r="O41" s="38">
        <f t="shared" si="2"/>
        <v>0</v>
      </c>
      <c r="P41" s="30"/>
      <c r="Q41" s="30"/>
      <c r="R41" s="4"/>
      <c r="S41" s="31"/>
      <c r="AN41" s="33"/>
      <c r="AU41" s="172" t="s">
        <v>195</v>
      </c>
    </row>
    <row r="42" spans="1:40" s="29" customFormat="1" ht="15" customHeight="1">
      <c r="A42" s="319">
        <v>19</v>
      </c>
      <c r="B42" s="317"/>
      <c r="C42" s="318"/>
      <c r="D42" s="317"/>
      <c r="E42" s="322" t="str">
        <f t="shared" si="0"/>
        <v/>
      </c>
      <c r="F42" s="69"/>
      <c r="G42" s="319">
        <v>74</v>
      </c>
      <c r="H42" s="317"/>
      <c r="I42" s="318"/>
      <c r="J42" s="317"/>
      <c r="K42" s="322" t="str">
        <f t="shared" si="1"/>
        <v/>
      </c>
      <c r="M42" s="4"/>
      <c r="N42" s="238">
        <v>48</v>
      </c>
      <c r="O42" s="38">
        <f t="shared" si="2"/>
        <v>0</v>
      </c>
      <c r="P42" s="30"/>
      <c r="Q42" s="30"/>
      <c r="R42" s="4"/>
      <c r="AN42" s="33"/>
    </row>
    <row r="43" spans="1:40" s="4" customFormat="1" ht="15" customHeight="1">
      <c r="A43" s="319">
        <v>20</v>
      </c>
      <c r="B43" s="317"/>
      <c r="C43" s="318"/>
      <c r="D43" s="317"/>
      <c r="E43" s="322" t="str">
        <f t="shared" si="0"/>
        <v/>
      </c>
      <c r="F43" s="69"/>
      <c r="G43" s="319">
        <v>75</v>
      </c>
      <c r="H43" s="317"/>
      <c r="I43" s="318"/>
      <c r="J43" s="317"/>
      <c r="K43" s="322" t="str">
        <f t="shared" si="1"/>
        <v/>
      </c>
      <c r="L43" s="29"/>
      <c r="N43" s="238" t="s">
        <v>112</v>
      </c>
      <c r="O43" s="38">
        <f t="shared" si="2"/>
        <v>0</v>
      </c>
      <c r="P43" s="30"/>
      <c r="Q43" s="30"/>
      <c r="S43" s="29"/>
      <c r="AL43" s="29"/>
      <c r="AM43" s="29"/>
      <c r="AN43" s="21"/>
    </row>
    <row r="44" spans="1:40" s="4" customFormat="1" ht="15" customHeight="1">
      <c r="A44" s="319">
        <v>21</v>
      </c>
      <c r="B44" s="317"/>
      <c r="C44" s="318"/>
      <c r="D44" s="317"/>
      <c r="E44" s="322" t="str">
        <f t="shared" si="0"/>
        <v/>
      </c>
      <c r="F44" s="69"/>
      <c r="G44" s="319">
        <v>76</v>
      </c>
      <c r="H44" s="317"/>
      <c r="I44" s="318"/>
      <c r="J44" s="317"/>
      <c r="K44" s="322" t="str">
        <f t="shared" si="1"/>
        <v/>
      </c>
      <c r="L44" s="29"/>
      <c r="M44" s="29"/>
      <c r="N44" s="238" t="s">
        <v>113</v>
      </c>
      <c r="O44" s="38">
        <f t="shared" si="2"/>
        <v>0</v>
      </c>
      <c r="P44" s="30"/>
      <c r="Q44" s="30"/>
      <c r="AN44" s="21"/>
    </row>
    <row r="45" spans="1:40" s="4" customFormat="1" ht="15" customHeight="1">
      <c r="A45" s="319">
        <v>22</v>
      </c>
      <c r="B45" s="317"/>
      <c r="C45" s="318"/>
      <c r="D45" s="317"/>
      <c r="E45" s="322" t="str">
        <f t="shared" si="0"/>
        <v/>
      </c>
      <c r="F45" s="63"/>
      <c r="G45" s="319">
        <v>77</v>
      </c>
      <c r="H45" s="317"/>
      <c r="I45" s="318"/>
      <c r="J45" s="317"/>
      <c r="K45" s="322" t="str">
        <f t="shared" si="1"/>
        <v/>
      </c>
      <c r="M45" s="29"/>
      <c r="N45" s="238">
        <v>50</v>
      </c>
      <c r="O45" s="38">
        <f t="shared" si="2"/>
        <v>0</v>
      </c>
      <c r="P45" s="30"/>
      <c r="Q45" s="30"/>
      <c r="AN45" s="21"/>
    </row>
    <row r="46" spans="1:40" s="4" customFormat="1" ht="15" customHeight="1">
      <c r="A46" s="319">
        <v>23</v>
      </c>
      <c r="B46" s="317"/>
      <c r="C46" s="318"/>
      <c r="D46" s="317"/>
      <c r="E46" s="322" t="str">
        <f t="shared" si="0"/>
        <v/>
      </c>
      <c r="F46" s="63"/>
      <c r="G46" s="319">
        <v>78</v>
      </c>
      <c r="H46" s="317"/>
      <c r="I46" s="318"/>
      <c r="J46" s="317"/>
      <c r="K46" s="322" t="str">
        <f t="shared" si="1"/>
        <v/>
      </c>
      <c r="M46" s="29"/>
      <c r="N46" s="238" t="s">
        <v>114</v>
      </c>
      <c r="O46" s="38">
        <f t="shared" si="2"/>
        <v>0</v>
      </c>
      <c r="P46" s="30"/>
      <c r="Q46" s="30"/>
      <c r="AN46" s="21"/>
    </row>
    <row r="47" spans="1:40" s="4" customFormat="1" ht="15" customHeight="1">
      <c r="A47" s="319">
        <v>24</v>
      </c>
      <c r="B47" s="317"/>
      <c r="C47" s="318"/>
      <c r="D47" s="317"/>
      <c r="E47" s="322" t="str">
        <f t="shared" si="0"/>
        <v/>
      </c>
      <c r="F47" s="63"/>
      <c r="G47" s="319">
        <v>79</v>
      </c>
      <c r="H47" s="317"/>
      <c r="I47" s="318"/>
      <c r="J47" s="317"/>
      <c r="K47" s="322" t="str">
        <f t="shared" si="1"/>
        <v/>
      </c>
      <c r="N47" s="238" t="s">
        <v>249</v>
      </c>
      <c r="O47" s="38">
        <f t="shared" si="2"/>
        <v>0</v>
      </c>
      <c r="P47" s="30"/>
      <c r="AN47" s="21"/>
    </row>
    <row r="48" spans="1:40" s="4" customFormat="1" ht="15" customHeight="1">
      <c r="A48" s="319">
        <v>25</v>
      </c>
      <c r="B48" s="317"/>
      <c r="C48" s="318"/>
      <c r="D48" s="317"/>
      <c r="E48" s="322" t="str">
        <f t="shared" si="0"/>
        <v/>
      </c>
      <c r="F48" s="63"/>
      <c r="G48" s="319">
        <v>80</v>
      </c>
      <c r="H48" s="317"/>
      <c r="I48" s="318"/>
      <c r="J48" s="317"/>
      <c r="K48" s="322" t="str">
        <f t="shared" si="1"/>
        <v/>
      </c>
      <c r="N48" s="238">
        <v>52</v>
      </c>
      <c r="O48" s="38">
        <f t="shared" si="2"/>
        <v>0</v>
      </c>
      <c r="P48" s="30"/>
      <c r="Q48" s="30"/>
      <c r="AN48" s="21"/>
    </row>
    <row r="49" spans="1:40" s="4" customFormat="1" ht="15" customHeight="1">
      <c r="A49" s="319">
        <v>26</v>
      </c>
      <c r="B49" s="317"/>
      <c r="C49" s="318"/>
      <c r="D49" s="317"/>
      <c r="E49" s="322" t="str">
        <f t="shared" si="0"/>
        <v/>
      </c>
      <c r="F49" s="63"/>
      <c r="G49" s="319">
        <v>81</v>
      </c>
      <c r="H49" s="317"/>
      <c r="I49" s="318"/>
      <c r="J49" s="317"/>
      <c r="K49" s="322" t="str">
        <f t="shared" si="1"/>
        <v/>
      </c>
      <c r="N49" s="238" t="s">
        <v>115</v>
      </c>
      <c r="O49" s="38">
        <f t="shared" si="2"/>
        <v>0</v>
      </c>
      <c r="P49" s="30"/>
      <c r="Q49" s="30"/>
      <c r="AN49" s="21"/>
    </row>
    <row r="50" spans="1:40" s="4" customFormat="1" ht="15" customHeight="1">
      <c r="A50" s="319">
        <v>27</v>
      </c>
      <c r="B50" s="317"/>
      <c r="C50" s="318"/>
      <c r="D50" s="317"/>
      <c r="E50" s="322" t="str">
        <f t="shared" si="0"/>
        <v/>
      </c>
      <c r="F50" s="63"/>
      <c r="G50" s="319">
        <v>82</v>
      </c>
      <c r="H50" s="317"/>
      <c r="I50" s="318"/>
      <c r="J50" s="317"/>
      <c r="K50" s="322" t="str">
        <f t="shared" si="1"/>
        <v/>
      </c>
      <c r="N50" s="238" t="s">
        <v>116</v>
      </c>
      <c r="O50" s="38">
        <f t="shared" si="2"/>
        <v>0</v>
      </c>
      <c r="P50" s="30"/>
      <c r="Q50" s="71"/>
      <c r="AN50" s="21"/>
    </row>
    <row r="51" spans="1:40" s="4" customFormat="1" ht="15" customHeight="1">
      <c r="A51" s="319">
        <v>28</v>
      </c>
      <c r="B51" s="317"/>
      <c r="C51" s="318"/>
      <c r="D51" s="317"/>
      <c r="E51" s="322" t="str">
        <f t="shared" si="0"/>
        <v/>
      </c>
      <c r="F51" s="63"/>
      <c r="G51" s="319">
        <v>83</v>
      </c>
      <c r="H51" s="317"/>
      <c r="I51" s="318"/>
      <c r="J51" s="317"/>
      <c r="K51" s="322" t="str">
        <f t="shared" si="1"/>
        <v/>
      </c>
      <c r="N51" s="238">
        <v>54</v>
      </c>
      <c r="O51" s="38">
        <f t="shared" si="2"/>
        <v>0</v>
      </c>
      <c r="Q51" s="71"/>
      <c r="AN51" s="21"/>
    </row>
    <row r="52" spans="1:40" s="4" customFormat="1" ht="15" customHeight="1">
      <c r="A52" s="319">
        <v>29</v>
      </c>
      <c r="B52" s="317"/>
      <c r="C52" s="318"/>
      <c r="D52" s="317"/>
      <c r="E52" s="322" t="str">
        <f t="shared" si="0"/>
        <v/>
      </c>
      <c r="F52" s="63"/>
      <c r="G52" s="319">
        <v>84</v>
      </c>
      <c r="H52" s="317"/>
      <c r="I52" s="318"/>
      <c r="J52" s="317"/>
      <c r="K52" s="322" t="str">
        <f t="shared" si="1"/>
        <v/>
      </c>
      <c r="N52" s="238" t="s">
        <v>117</v>
      </c>
      <c r="O52" s="38">
        <f t="shared" si="2"/>
        <v>0</v>
      </c>
      <c r="P52" s="30"/>
      <c r="Q52" s="71"/>
      <c r="AN52" s="21"/>
    </row>
    <row r="53" spans="1:40" s="4" customFormat="1" ht="15" customHeight="1">
      <c r="A53" s="319">
        <v>30</v>
      </c>
      <c r="B53" s="317"/>
      <c r="C53" s="318"/>
      <c r="D53" s="317"/>
      <c r="E53" s="322" t="str">
        <f t="shared" si="0"/>
        <v/>
      </c>
      <c r="F53" s="63"/>
      <c r="G53" s="319">
        <v>85</v>
      </c>
      <c r="H53" s="317"/>
      <c r="I53" s="318"/>
      <c r="J53" s="317"/>
      <c r="K53" s="322" t="str">
        <f t="shared" si="1"/>
        <v/>
      </c>
      <c r="N53" s="238" t="s">
        <v>118</v>
      </c>
      <c r="O53" s="38">
        <f t="shared" si="2"/>
        <v>0</v>
      </c>
      <c r="P53" s="30"/>
      <c r="Q53" s="71"/>
      <c r="AN53" s="21"/>
    </row>
    <row r="54" spans="1:40" s="4" customFormat="1" ht="15" customHeight="1">
      <c r="A54" s="319">
        <v>31</v>
      </c>
      <c r="B54" s="317"/>
      <c r="C54" s="318"/>
      <c r="D54" s="317"/>
      <c r="E54" s="322" t="str">
        <f t="shared" si="0"/>
        <v/>
      </c>
      <c r="F54" s="63"/>
      <c r="G54" s="319">
        <v>86</v>
      </c>
      <c r="H54" s="317"/>
      <c r="I54" s="318"/>
      <c r="J54" s="317"/>
      <c r="K54" s="322" t="str">
        <f t="shared" si="1"/>
        <v/>
      </c>
      <c r="N54" s="238">
        <v>56</v>
      </c>
      <c r="O54" s="38">
        <f t="shared" si="2"/>
        <v>0</v>
      </c>
      <c r="P54" s="30"/>
      <c r="Q54" s="30"/>
      <c r="AN54" s="21"/>
    </row>
    <row r="55" spans="1:40" s="4" customFormat="1" ht="15" customHeight="1">
      <c r="A55" s="319">
        <v>32</v>
      </c>
      <c r="B55" s="317"/>
      <c r="C55" s="318"/>
      <c r="D55" s="317"/>
      <c r="E55" s="322" t="str">
        <f t="shared" si="0"/>
        <v/>
      </c>
      <c r="F55" s="63"/>
      <c r="G55" s="319">
        <v>87</v>
      </c>
      <c r="H55" s="317"/>
      <c r="I55" s="318"/>
      <c r="J55" s="317"/>
      <c r="K55" s="322" t="str">
        <f t="shared" si="1"/>
        <v/>
      </c>
      <c r="N55" s="238" t="s">
        <v>119</v>
      </c>
      <c r="O55" s="38">
        <f t="shared" si="2"/>
        <v>0</v>
      </c>
      <c r="P55" s="30"/>
      <c r="Q55" s="30"/>
      <c r="AN55" s="21"/>
    </row>
    <row r="56" spans="1:40" s="4" customFormat="1" ht="15" customHeight="1">
      <c r="A56" s="319">
        <v>33</v>
      </c>
      <c r="B56" s="317"/>
      <c r="C56" s="318"/>
      <c r="D56" s="317"/>
      <c r="E56" s="322" t="str">
        <f aca="true" t="shared" si="3" ref="E56:E78">IF(D56&lt;&gt;"",1,"")</f>
        <v/>
      </c>
      <c r="F56" s="63"/>
      <c r="G56" s="319">
        <v>88</v>
      </c>
      <c r="H56" s="317"/>
      <c r="I56" s="318"/>
      <c r="J56" s="317"/>
      <c r="K56" s="322" t="str">
        <f aca="true" t="shared" si="4" ref="K56:K78">IF(J56&lt;&gt;"",1,"")</f>
        <v/>
      </c>
      <c r="N56" s="238" t="s">
        <v>120</v>
      </c>
      <c r="O56" s="38">
        <f t="shared" si="2"/>
        <v>0</v>
      </c>
      <c r="P56" s="30"/>
      <c r="Q56" s="30"/>
      <c r="AN56" s="21"/>
    </row>
    <row r="57" spans="1:40" s="4" customFormat="1" ht="15" customHeight="1">
      <c r="A57" s="319">
        <v>34</v>
      </c>
      <c r="B57" s="317"/>
      <c r="C57" s="318"/>
      <c r="D57" s="317"/>
      <c r="E57" s="322" t="str">
        <f t="shared" si="3"/>
        <v/>
      </c>
      <c r="F57" s="63"/>
      <c r="G57" s="319">
        <v>89</v>
      </c>
      <c r="H57" s="317"/>
      <c r="I57" s="318"/>
      <c r="J57" s="317"/>
      <c r="K57" s="322" t="str">
        <f t="shared" si="4"/>
        <v/>
      </c>
      <c r="N57" s="238">
        <v>58</v>
      </c>
      <c r="O57" s="38">
        <f t="shared" si="2"/>
        <v>0</v>
      </c>
      <c r="P57" s="30"/>
      <c r="Q57" s="30"/>
      <c r="AN57" s="21"/>
    </row>
    <row r="58" spans="1:40" s="4" customFormat="1" ht="15" customHeight="1">
      <c r="A58" s="319">
        <v>35</v>
      </c>
      <c r="B58" s="317"/>
      <c r="C58" s="318"/>
      <c r="D58" s="317"/>
      <c r="E58" s="322" t="str">
        <f t="shared" si="3"/>
        <v/>
      </c>
      <c r="F58" s="63"/>
      <c r="G58" s="319">
        <v>90</v>
      </c>
      <c r="H58" s="317"/>
      <c r="I58" s="318"/>
      <c r="J58" s="317"/>
      <c r="K58" s="322" t="str">
        <f t="shared" si="4"/>
        <v/>
      </c>
      <c r="N58" s="238" t="s">
        <v>121</v>
      </c>
      <c r="O58" s="38">
        <f t="shared" si="2"/>
        <v>0</v>
      </c>
      <c r="P58" s="30"/>
      <c r="Q58" s="30"/>
      <c r="AN58" s="21"/>
    </row>
    <row r="59" spans="1:40" s="4" customFormat="1" ht="15" customHeight="1">
      <c r="A59" s="319">
        <v>36</v>
      </c>
      <c r="B59" s="317"/>
      <c r="C59" s="318"/>
      <c r="D59" s="317"/>
      <c r="E59" s="322" t="str">
        <f t="shared" si="3"/>
        <v/>
      </c>
      <c r="F59" s="63"/>
      <c r="G59" s="319">
        <v>91</v>
      </c>
      <c r="H59" s="317"/>
      <c r="I59" s="318"/>
      <c r="J59" s="317"/>
      <c r="K59" s="322" t="str">
        <f t="shared" si="4"/>
        <v/>
      </c>
      <c r="N59" s="238" t="s">
        <v>122</v>
      </c>
      <c r="O59" s="38">
        <f t="shared" si="2"/>
        <v>0</v>
      </c>
      <c r="P59" s="30"/>
      <c r="Q59" s="30"/>
      <c r="AN59" s="21"/>
    </row>
    <row r="60" spans="1:40" s="4" customFormat="1" ht="15" customHeight="1">
      <c r="A60" s="319">
        <v>37</v>
      </c>
      <c r="B60" s="317"/>
      <c r="C60" s="318"/>
      <c r="D60" s="317"/>
      <c r="E60" s="322" t="str">
        <f t="shared" si="3"/>
        <v/>
      </c>
      <c r="F60" s="63"/>
      <c r="G60" s="319">
        <v>92</v>
      </c>
      <c r="H60" s="317"/>
      <c r="I60" s="318"/>
      <c r="J60" s="317"/>
      <c r="K60" s="322" t="str">
        <f t="shared" si="4"/>
        <v/>
      </c>
      <c r="N60" s="238">
        <v>60</v>
      </c>
      <c r="O60" s="38">
        <f t="shared" si="2"/>
        <v>0</v>
      </c>
      <c r="P60" s="30"/>
      <c r="Q60" s="30"/>
      <c r="AN60" s="21"/>
    </row>
    <row r="61" spans="1:40" s="4" customFormat="1" ht="15" customHeight="1">
      <c r="A61" s="319">
        <v>38</v>
      </c>
      <c r="B61" s="317"/>
      <c r="C61" s="318"/>
      <c r="D61" s="317"/>
      <c r="E61" s="322" t="str">
        <f t="shared" si="3"/>
        <v/>
      </c>
      <c r="F61" s="63"/>
      <c r="G61" s="319">
        <v>93</v>
      </c>
      <c r="H61" s="317"/>
      <c r="I61" s="318"/>
      <c r="J61" s="317"/>
      <c r="K61" s="322" t="str">
        <f t="shared" si="4"/>
        <v/>
      </c>
      <c r="N61" s="238" t="s">
        <v>123</v>
      </c>
      <c r="O61" s="38">
        <f t="shared" si="2"/>
        <v>0</v>
      </c>
      <c r="P61" s="30"/>
      <c r="Q61" s="30"/>
      <c r="AN61" s="21"/>
    </row>
    <row r="62" spans="1:40" s="4" customFormat="1" ht="15" customHeight="1" thickBot="1">
      <c r="A62" s="319">
        <v>39</v>
      </c>
      <c r="B62" s="317"/>
      <c r="C62" s="318"/>
      <c r="D62" s="317"/>
      <c r="E62" s="322" t="str">
        <f t="shared" si="3"/>
        <v/>
      </c>
      <c r="F62" s="63"/>
      <c r="G62" s="319">
        <v>94</v>
      </c>
      <c r="H62" s="317"/>
      <c r="I62" s="318"/>
      <c r="J62" s="317"/>
      <c r="K62" s="322" t="str">
        <f t="shared" si="4"/>
        <v/>
      </c>
      <c r="N62" s="239" t="s">
        <v>124</v>
      </c>
      <c r="O62" s="38">
        <f t="shared" si="2"/>
        <v>0</v>
      </c>
      <c r="P62" s="30"/>
      <c r="Q62" s="30"/>
      <c r="AN62" s="21"/>
    </row>
    <row r="63" spans="1:40" s="4" customFormat="1" ht="15" customHeight="1">
      <c r="A63" s="319">
        <v>40</v>
      </c>
      <c r="B63" s="317"/>
      <c r="C63" s="318"/>
      <c r="D63" s="317"/>
      <c r="E63" s="322" t="str">
        <f t="shared" si="3"/>
        <v/>
      </c>
      <c r="F63" s="63"/>
      <c r="G63" s="319">
        <v>95</v>
      </c>
      <c r="H63" s="317"/>
      <c r="I63" s="318"/>
      <c r="J63" s="317"/>
      <c r="K63" s="322" t="str">
        <f t="shared" si="4"/>
        <v/>
      </c>
      <c r="P63" s="30"/>
      <c r="Q63" s="72"/>
      <c r="AN63" s="21"/>
    </row>
    <row r="64" spans="1:40" s="4" customFormat="1" ht="15" customHeight="1" thickBot="1">
      <c r="A64" s="319">
        <v>41</v>
      </c>
      <c r="B64" s="317"/>
      <c r="C64" s="318"/>
      <c r="D64" s="317"/>
      <c r="E64" s="322" t="str">
        <f t="shared" si="3"/>
        <v/>
      </c>
      <c r="F64" s="63"/>
      <c r="G64" s="319">
        <v>96</v>
      </c>
      <c r="H64" s="317"/>
      <c r="I64" s="318"/>
      <c r="J64" s="317"/>
      <c r="K64" s="322" t="str">
        <f t="shared" si="4"/>
        <v/>
      </c>
      <c r="P64" s="30"/>
      <c r="Q64" s="72"/>
      <c r="AN64" s="21"/>
    </row>
    <row r="65" spans="1:40" s="4" customFormat="1" ht="15" customHeight="1" thickBot="1">
      <c r="A65" s="319">
        <v>42</v>
      </c>
      <c r="B65" s="317"/>
      <c r="C65" s="318"/>
      <c r="D65" s="317"/>
      <c r="E65" s="322" t="str">
        <f t="shared" si="3"/>
        <v/>
      </c>
      <c r="F65" s="63"/>
      <c r="G65" s="319">
        <v>97</v>
      </c>
      <c r="H65" s="317"/>
      <c r="I65" s="318"/>
      <c r="J65" s="317"/>
      <c r="K65" s="322" t="str">
        <f t="shared" si="4"/>
        <v/>
      </c>
      <c r="N65" s="305" t="s">
        <v>5</v>
      </c>
      <c r="O65" s="105">
        <f>SUM(O24:O62)</f>
        <v>0</v>
      </c>
      <c r="P65" s="30"/>
      <c r="Q65" s="72"/>
      <c r="AN65" s="21"/>
    </row>
    <row r="66" spans="1:40" s="4" customFormat="1" ht="15" customHeight="1" thickBot="1">
      <c r="A66" s="319">
        <v>43</v>
      </c>
      <c r="B66" s="317"/>
      <c r="C66" s="318"/>
      <c r="D66" s="317"/>
      <c r="E66" s="322" t="str">
        <f t="shared" si="3"/>
        <v/>
      </c>
      <c r="F66" s="63"/>
      <c r="G66" s="319">
        <v>98</v>
      </c>
      <c r="H66" s="317"/>
      <c r="I66" s="318"/>
      <c r="J66" s="317"/>
      <c r="K66" s="322" t="str">
        <f t="shared" si="4"/>
        <v/>
      </c>
      <c r="P66" s="30"/>
      <c r="Q66" s="72"/>
      <c r="AN66" s="21"/>
    </row>
    <row r="67" spans="1:40" s="4" customFormat="1" ht="15" customHeight="1">
      <c r="A67" s="319">
        <v>44</v>
      </c>
      <c r="B67" s="317"/>
      <c r="C67" s="318"/>
      <c r="D67" s="317"/>
      <c r="E67" s="322" t="str">
        <f t="shared" si="3"/>
        <v/>
      </c>
      <c r="F67" s="63"/>
      <c r="G67" s="319">
        <v>99</v>
      </c>
      <c r="H67" s="317"/>
      <c r="I67" s="318"/>
      <c r="J67" s="317"/>
      <c r="K67" s="322" t="str">
        <f t="shared" si="4"/>
        <v/>
      </c>
      <c r="M67" s="574" t="s">
        <v>6</v>
      </c>
      <c r="N67" s="658"/>
      <c r="O67" s="575"/>
      <c r="P67" s="50">
        <f>O24+O27+O30+O33+O36+O39+O42+O45+O48+O51+O54+O57+O60</f>
        <v>0</v>
      </c>
      <c r="Q67" s="72"/>
      <c r="AN67" s="21"/>
    </row>
    <row r="68" spans="1:40" s="4" customFormat="1" ht="15" customHeight="1">
      <c r="A68" s="319">
        <v>45</v>
      </c>
      <c r="B68" s="317"/>
      <c r="C68" s="318"/>
      <c r="D68" s="317"/>
      <c r="E68" s="322" t="str">
        <f t="shared" si="3"/>
        <v/>
      </c>
      <c r="F68" s="63"/>
      <c r="G68" s="314">
        <v>0</v>
      </c>
      <c r="H68" s="317"/>
      <c r="I68" s="318"/>
      <c r="J68" s="317"/>
      <c r="K68" s="322" t="str">
        <f t="shared" si="4"/>
        <v/>
      </c>
      <c r="M68" s="528" t="s">
        <v>7</v>
      </c>
      <c r="N68" s="657"/>
      <c r="O68" s="497"/>
      <c r="P68" s="320">
        <f>O25+O28+O31+O34+O37+O40+O43+O46+O49+O52+O55+O58+O61</f>
        <v>0</v>
      </c>
      <c r="Q68" s="72"/>
      <c r="AN68" s="21"/>
    </row>
    <row r="69" spans="1:40" s="4" customFormat="1" ht="15" customHeight="1">
      <c r="A69" s="319">
        <v>46</v>
      </c>
      <c r="B69" s="317"/>
      <c r="C69" s="318"/>
      <c r="D69" s="317"/>
      <c r="E69" s="322" t="str">
        <f t="shared" si="3"/>
        <v/>
      </c>
      <c r="F69" s="63"/>
      <c r="G69" s="314" t="s">
        <v>35</v>
      </c>
      <c r="H69" s="317"/>
      <c r="I69" s="318"/>
      <c r="J69" s="317"/>
      <c r="K69" s="322" t="str">
        <f t="shared" si="4"/>
        <v/>
      </c>
      <c r="M69" s="528" t="s">
        <v>8</v>
      </c>
      <c r="N69" s="657"/>
      <c r="O69" s="497"/>
      <c r="P69" s="320">
        <f>O26+O29+O32+O35+O38+O41+O44+O47+O50+O53+O56+O59+O62</f>
        <v>0</v>
      </c>
      <c r="Q69" s="33"/>
      <c r="AN69" s="21"/>
    </row>
    <row r="70" spans="1:40" s="4" customFormat="1" ht="15" customHeight="1">
      <c r="A70" s="23">
        <v>47</v>
      </c>
      <c r="B70" s="317"/>
      <c r="C70" s="318"/>
      <c r="D70" s="317"/>
      <c r="E70" s="322" t="str">
        <f t="shared" si="3"/>
        <v/>
      </c>
      <c r="G70" s="427" t="s">
        <v>12</v>
      </c>
      <c r="H70" s="317"/>
      <c r="I70" s="318"/>
      <c r="J70" s="317"/>
      <c r="K70" s="322" t="str">
        <f t="shared" si="4"/>
        <v/>
      </c>
      <c r="M70" s="529" t="s">
        <v>9</v>
      </c>
      <c r="N70" s="662"/>
      <c r="O70" s="499"/>
      <c r="P70" s="320">
        <f>SUM(P67:P69)</f>
        <v>0</v>
      </c>
      <c r="AN70" s="21"/>
    </row>
    <row r="71" spans="1:40" s="4" customFormat="1" ht="15" customHeight="1">
      <c r="A71" s="23">
        <v>48</v>
      </c>
      <c r="B71" s="317"/>
      <c r="C71" s="318"/>
      <c r="D71" s="317"/>
      <c r="E71" s="322" t="str">
        <f t="shared" si="3"/>
        <v/>
      </c>
      <c r="G71" s="428"/>
      <c r="H71" s="317"/>
      <c r="I71" s="318"/>
      <c r="J71" s="317"/>
      <c r="K71" s="322" t="str">
        <f t="shared" si="4"/>
        <v/>
      </c>
      <c r="M71" s="663" t="s">
        <v>10</v>
      </c>
      <c r="N71" s="664"/>
      <c r="O71" s="665"/>
      <c r="P71" s="320">
        <f>COUNTA(B24:C78)+COUNTA(H24:I78)</f>
        <v>0</v>
      </c>
      <c r="AN71" s="21"/>
    </row>
    <row r="72" spans="1:40" s="4" customFormat="1" ht="15" customHeight="1" thickBot="1">
      <c r="A72" s="23">
        <v>49</v>
      </c>
      <c r="B72" s="317"/>
      <c r="C72" s="318"/>
      <c r="D72" s="317"/>
      <c r="E72" s="322" t="str">
        <f t="shared" si="3"/>
        <v/>
      </c>
      <c r="G72" s="428"/>
      <c r="H72" s="317"/>
      <c r="I72" s="318"/>
      <c r="J72" s="317"/>
      <c r="K72" s="322" t="str">
        <f t="shared" si="4"/>
        <v/>
      </c>
      <c r="M72" s="530" t="s">
        <v>11</v>
      </c>
      <c r="N72" s="659"/>
      <c r="O72" s="531"/>
      <c r="P72" s="321">
        <f>SUM(K70:K78)</f>
        <v>0</v>
      </c>
      <c r="AN72" s="21"/>
    </row>
    <row r="73" spans="1:40" s="4" customFormat="1" ht="15" customHeight="1">
      <c r="A73" s="23">
        <v>50</v>
      </c>
      <c r="B73" s="317"/>
      <c r="C73" s="318"/>
      <c r="D73" s="317"/>
      <c r="E73" s="322" t="str">
        <f t="shared" si="3"/>
        <v/>
      </c>
      <c r="G73" s="428"/>
      <c r="H73" s="317"/>
      <c r="I73" s="318"/>
      <c r="J73" s="317"/>
      <c r="K73" s="322" t="str">
        <f t="shared" si="4"/>
        <v/>
      </c>
      <c r="M73" s="182"/>
      <c r="N73" s="182"/>
      <c r="O73" s="182"/>
      <c r="P73" s="182"/>
      <c r="AN73" s="21"/>
    </row>
    <row r="74" spans="1:40" s="4" customFormat="1" ht="15" customHeight="1">
      <c r="A74" s="23">
        <v>51</v>
      </c>
      <c r="B74" s="317"/>
      <c r="C74" s="318"/>
      <c r="D74" s="317"/>
      <c r="E74" s="322" t="str">
        <f t="shared" si="3"/>
        <v/>
      </c>
      <c r="G74" s="428"/>
      <c r="H74" s="317"/>
      <c r="I74" s="318"/>
      <c r="J74" s="317"/>
      <c r="K74" s="322" t="str">
        <f t="shared" si="4"/>
        <v/>
      </c>
      <c r="M74" s="182"/>
      <c r="N74" s="182"/>
      <c r="O74" s="182"/>
      <c r="P74" s="182"/>
      <c r="AN74" s="21"/>
    </row>
    <row r="75" spans="1:40" s="4" customFormat="1" ht="15" customHeight="1">
      <c r="A75" s="23">
        <v>52</v>
      </c>
      <c r="B75" s="317"/>
      <c r="C75" s="318"/>
      <c r="D75" s="317"/>
      <c r="E75" s="322" t="str">
        <f t="shared" si="3"/>
        <v/>
      </c>
      <c r="G75" s="428"/>
      <c r="H75" s="317"/>
      <c r="I75" s="318"/>
      <c r="J75" s="317"/>
      <c r="K75" s="322" t="str">
        <f t="shared" si="4"/>
        <v/>
      </c>
      <c r="M75" s="182"/>
      <c r="N75" s="182"/>
      <c r="O75" s="182"/>
      <c r="P75" s="182"/>
      <c r="AN75" s="21"/>
    </row>
    <row r="76" spans="1:40" s="4" customFormat="1" ht="15" customHeight="1">
      <c r="A76" s="23">
        <v>53</v>
      </c>
      <c r="B76" s="317"/>
      <c r="C76" s="318"/>
      <c r="D76" s="317"/>
      <c r="E76" s="322" t="str">
        <f t="shared" si="3"/>
        <v/>
      </c>
      <c r="G76" s="428"/>
      <c r="H76" s="317"/>
      <c r="I76" s="318"/>
      <c r="J76" s="317"/>
      <c r="K76" s="322" t="str">
        <f t="shared" si="4"/>
        <v/>
      </c>
      <c r="M76" s="182"/>
      <c r="N76" s="182"/>
      <c r="O76" s="182"/>
      <c r="P76" s="182"/>
      <c r="AN76" s="21"/>
    </row>
    <row r="77" spans="1:40" s="4" customFormat="1" ht="15" customHeight="1">
      <c r="A77" s="23">
        <v>54</v>
      </c>
      <c r="B77" s="317"/>
      <c r="C77" s="318"/>
      <c r="D77" s="317"/>
      <c r="E77" s="322" t="str">
        <f t="shared" si="3"/>
        <v/>
      </c>
      <c r="G77" s="428"/>
      <c r="H77" s="317"/>
      <c r="I77" s="318"/>
      <c r="J77" s="317"/>
      <c r="K77" s="322" t="str">
        <f t="shared" si="4"/>
        <v/>
      </c>
      <c r="M77" s="182"/>
      <c r="N77" s="182"/>
      <c r="O77" s="182"/>
      <c r="P77" s="182"/>
      <c r="AN77" s="21"/>
    </row>
    <row r="78" spans="1:40" s="4" customFormat="1" ht="15" customHeight="1">
      <c r="A78" s="23">
        <v>55</v>
      </c>
      <c r="B78" s="317"/>
      <c r="C78" s="318"/>
      <c r="D78" s="317"/>
      <c r="E78" s="322" t="str">
        <f t="shared" si="3"/>
        <v/>
      </c>
      <c r="G78" s="429"/>
      <c r="H78" s="317"/>
      <c r="I78" s="318"/>
      <c r="J78" s="317"/>
      <c r="K78" s="322" t="str">
        <f t="shared" si="4"/>
        <v/>
      </c>
      <c r="M78" s="182"/>
      <c r="N78" s="182"/>
      <c r="O78" s="182"/>
      <c r="P78" s="182"/>
      <c r="AN78" s="21"/>
    </row>
    <row r="79" spans="11:40" s="4" customFormat="1" ht="15" customHeight="1">
      <c r="K79" s="22"/>
      <c r="AN79" s="21"/>
    </row>
    <row r="80" spans="11:40" s="4" customFormat="1" ht="15" customHeight="1">
      <c r="K80" s="22"/>
      <c r="AN80" s="21"/>
    </row>
    <row r="81" spans="11:40" s="4" customFormat="1" ht="15" customHeight="1">
      <c r="K81" s="22"/>
      <c r="AN81" s="21"/>
    </row>
    <row r="82" spans="11:40" s="4" customFormat="1" ht="15" customHeight="1">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AN245" s="21"/>
    </row>
    <row r="246" spans="38:39" ht="15">
      <c r="AL246" s="4"/>
      <c r="AM246" s="4"/>
    </row>
  </sheetData>
  <mergeCells count="45">
    <mergeCell ref="G70:G78"/>
    <mergeCell ref="M67:O67"/>
    <mergeCell ref="M68:O68"/>
    <mergeCell ref="M69:O69"/>
    <mergeCell ref="M70:O70"/>
    <mergeCell ref="M71:O71"/>
    <mergeCell ref="M72:O72"/>
    <mergeCell ref="F7:L7"/>
    <mergeCell ref="A21:B21"/>
    <mergeCell ref="C16:F16"/>
    <mergeCell ref="C17:F18"/>
    <mergeCell ref="C19:D19"/>
    <mergeCell ref="C20:D20"/>
    <mergeCell ref="C21:F21"/>
    <mergeCell ref="A16:B16"/>
    <mergeCell ref="A17:B20"/>
    <mergeCell ref="C14:F15"/>
    <mergeCell ref="C1:R1"/>
    <mergeCell ref="C2:E2"/>
    <mergeCell ref="F2:L2"/>
    <mergeCell ref="C3:E3"/>
    <mergeCell ref="F3:L3"/>
    <mergeCell ref="C4:E4"/>
    <mergeCell ref="F4:L4"/>
    <mergeCell ref="C5:E5"/>
    <mergeCell ref="F5:L5"/>
    <mergeCell ref="C6:E6"/>
    <mergeCell ref="F6:L6"/>
    <mergeCell ref="C8:E8"/>
    <mergeCell ref="C7:E7"/>
    <mergeCell ref="A13:B13"/>
    <mergeCell ref="J13:K13"/>
    <mergeCell ref="L13:O13"/>
    <mergeCell ref="C13:F13"/>
    <mergeCell ref="A14:B15"/>
    <mergeCell ref="J14:K15"/>
    <mergeCell ref="J16:K16"/>
    <mergeCell ref="J17:K20"/>
    <mergeCell ref="J21:K21"/>
    <mergeCell ref="L21:O21"/>
    <mergeCell ref="L19:M19"/>
    <mergeCell ref="L20:M20"/>
    <mergeCell ref="L17:O18"/>
    <mergeCell ref="L16:O16"/>
    <mergeCell ref="L14:O15"/>
  </mergeCells>
  <conditionalFormatting sqref="L14">
    <cfRule type="cellIs" priority="16" dxfId="59" operator="equal">
      <formula>0</formula>
    </cfRule>
    <cfRule type="cellIs" priority="17" dxfId="59" operator="equal">
      <formula>0</formula>
    </cfRule>
  </conditionalFormatting>
  <conditionalFormatting sqref="L16">
    <cfRule type="cellIs" priority="14" dxfId="59" operator="equal">
      <formula>0</formula>
    </cfRule>
    <cfRule type="cellIs" priority="15" dxfId="59" operator="equal">
      <formula>0</formula>
    </cfRule>
  </conditionalFormatting>
  <conditionalFormatting sqref="L17">
    <cfRule type="cellIs" priority="12" dxfId="59" operator="equal">
      <formula>0</formula>
    </cfRule>
    <cfRule type="cellIs" priority="13" dxfId="59" operator="equal">
      <formula>0</formula>
    </cfRule>
  </conditionalFormatting>
  <conditionalFormatting sqref="L20">
    <cfRule type="cellIs" priority="10" dxfId="59" operator="equal">
      <formula>0</formula>
    </cfRule>
    <cfRule type="cellIs" priority="11" dxfId="59" operator="equal">
      <formula>0</formula>
    </cfRule>
  </conditionalFormatting>
  <conditionalFormatting sqref="N20">
    <cfRule type="cellIs" priority="8" dxfId="59" operator="equal">
      <formula>0</formula>
    </cfRule>
    <cfRule type="cellIs" priority="9" dxfId="59" operator="equal">
      <formula>0</formula>
    </cfRule>
  </conditionalFormatting>
  <conditionalFormatting sqref="O20">
    <cfRule type="cellIs" priority="6" dxfId="59" operator="equal">
      <formula>0</formula>
    </cfRule>
    <cfRule type="cellIs" priority="7" dxfId="59" operator="equal">
      <formula>0</formula>
    </cfRule>
  </conditionalFormatting>
  <conditionalFormatting sqref="L21">
    <cfRule type="cellIs" priority="4" dxfId="59" operator="equal">
      <formula>0</formula>
    </cfRule>
    <cfRule type="cellIs" priority="5" dxfId="59" operator="equal">
      <formula>0</formula>
    </cfRule>
  </conditionalFormatting>
  <conditionalFormatting sqref="C7:L7">
    <cfRule type="expression" priority="1" dxfId="228">
      <formula>$F$4=$AL$7</formula>
    </cfRule>
    <cfRule type="expression" priority="2" dxfId="228">
      <formula>$F$4=$AL$6</formula>
    </cfRule>
    <cfRule type="expression" priority="3" dxfId="228">
      <formula>$F$4=$AL$3</formula>
    </cfRule>
  </conditionalFormatting>
  <dataValidations count="3">
    <dataValidation type="list" allowBlank="1" showInputMessage="1" showErrorMessage="1" sqref="D24:D78 J24:J78">
      <formula1>$N$24:$N$62</formula1>
    </dataValidation>
    <dataValidation type="list" allowBlank="1" showInputMessage="1" showErrorMessage="1" sqref="F4:L4">
      <formula1>$AL$2:$AL$7</formula1>
    </dataValidation>
    <dataValidation type="list" allowBlank="1" showInputMessage="1" showErrorMessage="1" sqref="F7:L7">
      <formula1>$AI$4:$AI$8</formula1>
    </dataValidation>
  </dataValidations>
  <printOptions horizontalCentered="1" verticalCentered="1"/>
  <pageMargins left="0.157" right="0.275" top="0.236" bottom="0.236" header="0.314" footer="0.314"/>
  <pageSetup fitToHeight="1" fitToWidth="1" horizontalDpi="600" verticalDpi="600" orientation="portrait" scale="58" r:id="rId2"/>
  <headerFooter>
    <oddFooter>&amp;Cpage &amp;P of &amp;N&amp;R&amp;8 2011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799966812134"/>
    <pageSetUpPr fitToPage="1"/>
  </sheetPr>
  <dimension ref="A1:BH74"/>
  <sheetViews>
    <sheetView showGridLines="0" zoomScaleSheetLayoutView="40" zoomScalePageLayoutView="40" workbookViewId="0" topLeftCell="A1">
      <selection activeCell="F4" sqref="F4:N4"/>
    </sheetView>
  </sheetViews>
  <sheetFormatPr defaultColWidth="8.8515625" defaultRowHeight="15"/>
  <cols>
    <col min="1" max="1" width="9.140625" style="1" customWidth="1"/>
    <col min="2" max="3" width="9.140625" style="171" customWidth="1"/>
    <col min="4" max="10" width="10.7109375" style="171" customWidth="1"/>
    <col min="11" max="11" width="10.7109375" style="2" customWidth="1"/>
    <col min="12" max="16" width="10.7109375" style="171" customWidth="1"/>
    <col min="17" max="22" width="7.7109375" style="171" customWidth="1"/>
    <col min="23" max="34" width="9.140625" style="171" customWidth="1"/>
    <col min="35" max="35" width="48.421875" style="171" bestFit="1" customWidth="1"/>
    <col min="36" max="36" width="9.140625" style="171" customWidth="1"/>
    <col min="37" max="37" width="41.57421875" style="171" bestFit="1" customWidth="1"/>
    <col min="38" max="38" width="21.00390625" style="171" bestFit="1" customWidth="1"/>
    <col min="39" max="45" width="9.140625" style="171" customWidth="1"/>
    <col min="46" max="46" width="41.57421875" style="171" bestFit="1" customWidth="1"/>
    <col min="47" max="47" width="19.140625" style="171" bestFit="1" customWidth="1"/>
    <col min="48" max="48" width="11.7109375" style="171" bestFit="1" customWidth="1"/>
    <col min="49" max="53" width="10.7109375" style="171" bestFit="1" customWidth="1"/>
    <col min="54" max="54" width="9.140625" style="171" customWidth="1"/>
    <col min="55" max="55" width="12.28125" style="171" customWidth="1"/>
    <col min="56" max="62" width="9.140625" style="171" customWidth="1"/>
    <col min="63" max="16384" width="8.8515625" style="171" customWidth="1"/>
  </cols>
  <sheetData>
    <row r="1" spans="1:21" ht="27" thickBot="1">
      <c r="A1" s="461" t="s">
        <v>289</v>
      </c>
      <c r="B1" s="461"/>
      <c r="C1" s="461"/>
      <c r="D1" s="461"/>
      <c r="E1" s="461"/>
      <c r="F1" s="461"/>
      <c r="G1" s="461"/>
      <c r="H1" s="461"/>
      <c r="I1" s="461"/>
      <c r="J1" s="461"/>
      <c r="K1" s="461"/>
      <c r="L1" s="461"/>
      <c r="M1" s="461"/>
      <c r="N1" s="461"/>
      <c r="O1" s="461"/>
      <c r="P1" s="461"/>
      <c r="Q1" s="461"/>
      <c r="R1" s="461"/>
      <c r="S1" s="461"/>
      <c r="T1" s="461"/>
      <c r="U1" s="461"/>
    </row>
    <row r="2" spans="3:19" ht="15" customHeight="1">
      <c r="C2" s="387" t="s">
        <v>13</v>
      </c>
      <c r="D2" s="402"/>
      <c r="E2" s="402"/>
      <c r="F2" s="404"/>
      <c r="G2" s="405"/>
      <c r="H2" s="405"/>
      <c r="I2" s="405"/>
      <c r="J2" s="405"/>
      <c r="K2" s="405"/>
      <c r="L2" s="405"/>
      <c r="M2" s="405"/>
      <c r="N2" s="406"/>
      <c r="O2" s="20"/>
      <c r="R2" s="4"/>
      <c r="S2" s="4"/>
    </row>
    <row r="3" spans="3:19" ht="15" customHeight="1">
      <c r="C3" s="366" t="s">
        <v>28</v>
      </c>
      <c r="D3" s="407"/>
      <c r="E3" s="407"/>
      <c r="F3" s="409"/>
      <c r="G3" s="410"/>
      <c r="H3" s="410"/>
      <c r="I3" s="410"/>
      <c r="J3" s="410"/>
      <c r="K3" s="410"/>
      <c r="L3" s="410"/>
      <c r="M3" s="410"/>
      <c r="N3" s="411"/>
      <c r="O3" s="20"/>
      <c r="R3" s="4"/>
      <c r="S3" s="4"/>
    </row>
    <row r="4" spans="3:60" ht="15" customHeight="1">
      <c r="C4" s="366" t="s">
        <v>14</v>
      </c>
      <c r="D4" s="407"/>
      <c r="E4" s="407"/>
      <c r="F4" s="412" t="s">
        <v>62</v>
      </c>
      <c r="G4" s="413"/>
      <c r="H4" s="413"/>
      <c r="I4" s="413"/>
      <c r="J4" s="413"/>
      <c r="K4" s="413"/>
      <c r="L4" s="413"/>
      <c r="M4" s="413"/>
      <c r="N4" s="414"/>
      <c r="O4" s="15"/>
      <c r="R4" s="4"/>
      <c r="S4" s="4"/>
      <c r="AI4" s="18"/>
      <c r="AJ4" s="4"/>
      <c r="AK4" s="16" t="s">
        <v>62</v>
      </c>
      <c r="AL4" s="16" t="s">
        <v>62</v>
      </c>
      <c r="AM4" s="4"/>
      <c r="AN4" s="4"/>
      <c r="AO4" s="4"/>
      <c r="AP4" s="4"/>
      <c r="AQ4" s="4"/>
      <c r="AR4" s="4"/>
      <c r="AS4" s="4"/>
      <c r="AT4" s="4"/>
      <c r="AU4" s="4"/>
      <c r="AV4" s="4"/>
      <c r="AW4" s="4"/>
      <c r="AX4" s="4"/>
      <c r="AY4" s="4"/>
      <c r="AZ4" s="4"/>
      <c r="BA4" s="4"/>
      <c r="BB4" s="4"/>
      <c r="BC4" s="4"/>
      <c r="BD4" s="4"/>
      <c r="BE4" s="4"/>
      <c r="BF4" s="4"/>
      <c r="BG4" s="4"/>
      <c r="BH4" s="4"/>
    </row>
    <row r="5" spans="3:60" ht="15" customHeight="1">
      <c r="C5" s="366" t="s">
        <v>55</v>
      </c>
      <c r="D5" s="407"/>
      <c r="E5" s="407"/>
      <c r="F5" s="412" t="str">
        <f>VLOOKUP(F4,AK4:AL9,2,FALSE)</f>
        <v xml:space="preserve">_ _ _ _ _ _ _ _ </v>
      </c>
      <c r="G5" s="413"/>
      <c r="H5" s="413"/>
      <c r="I5" s="413"/>
      <c r="J5" s="413"/>
      <c r="K5" s="413"/>
      <c r="L5" s="413"/>
      <c r="M5" s="413"/>
      <c r="N5" s="414"/>
      <c r="O5" s="15"/>
      <c r="R5" s="4"/>
      <c r="S5" s="4"/>
      <c r="AI5" s="4"/>
      <c r="AJ5" s="4"/>
      <c r="AK5" s="824" t="s">
        <v>508</v>
      </c>
      <c r="AL5" s="824" t="s">
        <v>507</v>
      </c>
      <c r="AM5" s="4"/>
      <c r="AN5" s="4"/>
      <c r="AO5" s="4"/>
      <c r="AP5" s="4"/>
      <c r="AQ5" s="4"/>
      <c r="AR5" s="4"/>
      <c r="AS5" s="4"/>
      <c r="AT5" s="4"/>
      <c r="AU5" s="4"/>
      <c r="AV5" s="4"/>
      <c r="AW5" s="4"/>
      <c r="AX5" s="4"/>
      <c r="AY5" s="4"/>
      <c r="AZ5" s="4"/>
      <c r="BA5" s="4"/>
      <c r="BB5" s="4"/>
      <c r="BC5" s="4"/>
      <c r="BD5" s="4"/>
      <c r="BE5" s="4"/>
      <c r="BF5" s="4"/>
      <c r="BG5" s="4"/>
      <c r="BH5" s="4"/>
    </row>
    <row r="6" spans="3:60" ht="15" customHeight="1">
      <c r="C6" s="366" t="s">
        <v>15</v>
      </c>
      <c r="D6" s="407"/>
      <c r="E6" s="407"/>
      <c r="F6" s="412"/>
      <c r="G6" s="413"/>
      <c r="H6" s="413"/>
      <c r="I6" s="413"/>
      <c r="J6" s="413"/>
      <c r="K6" s="413"/>
      <c r="L6" s="413"/>
      <c r="M6" s="413"/>
      <c r="N6" s="414"/>
      <c r="O6" s="15"/>
      <c r="R6" s="4"/>
      <c r="S6" s="4"/>
      <c r="AI6" s="4"/>
      <c r="AJ6" s="4"/>
      <c r="AK6" s="824" t="s">
        <v>522</v>
      </c>
      <c r="AL6" s="824" t="s">
        <v>507</v>
      </c>
      <c r="AM6" s="4"/>
      <c r="AN6" s="4"/>
      <c r="AO6" s="4"/>
      <c r="AP6" s="4"/>
      <c r="AQ6" s="4"/>
      <c r="AR6" s="4"/>
      <c r="AS6" s="4"/>
      <c r="AT6" s="59" t="s">
        <v>508</v>
      </c>
      <c r="AU6" s="825" t="s">
        <v>508</v>
      </c>
      <c r="AV6" s="825" t="s">
        <v>507</v>
      </c>
      <c r="AW6" s="29"/>
      <c r="AX6" s="29"/>
      <c r="AY6" s="33" t="s">
        <v>308</v>
      </c>
      <c r="AZ6" s="33" t="s">
        <v>307</v>
      </c>
      <c r="BA6" s="33" t="s">
        <v>309</v>
      </c>
      <c r="BB6" s="29"/>
      <c r="BC6" s="29"/>
      <c r="BD6" s="4"/>
      <c r="BE6" s="4"/>
      <c r="BF6" s="4"/>
      <c r="BG6" s="4"/>
      <c r="BH6" s="4"/>
    </row>
    <row r="7" spans="3:60" ht="15" customHeight="1" thickBot="1">
      <c r="C7" s="370" t="s">
        <v>130</v>
      </c>
      <c r="D7" s="415"/>
      <c r="E7" s="415"/>
      <c r="F7" s="460"/>
      <c r="G7" s="460"/>
      <c r="H7" s="460"/>
      <c r="I7" s="460"/>
      <c r="J7" s="460"/>
      <c r="K7" s="460"/>
      <c r="L7" s="460"/>
      <c r="M7" s="460"/>
      <c r="N7" s="460"/>
      <c r="O7" s="96"/>
      <c r="P7" s="4"/>
      <c r="Q7" s="4"/>
      <c r="R7" s="4"/>
      <c r="S7" s="4"/>
      <c r="AI7" s="4"/>
      <c r="AJ7" s="4"/>
      <c r="AK7" s="59" t="s">
        <v>510</v>
      </c>
      <c r="AL7" s="824" t="s">
        <v>513</v>
      </c>
      <c r="AM7" s="4"/>
      <c r="AN7" s="4"/>
      <c r="AO7" s="4"/>
      <c r="AP7" s="4"/>
      <c r="AQ7" s="4"/>
      <c r="AR7" s="4"/>
      <c r="AS7" s="4"/>
      <c r="AT7" s="59" t="s">
        <v>522</v>
      </c>
      <c r="AU7" s="825" t="s">
        <v>509</v>
      </c>
      <c r="AV7" s="825" t="s">
        <v>507</v>
      </c>
      <c r="AW7" s="29"/>
      <c r="AX7" s="29"/>
      <c r="AY7" s="29" t="s">
        <v>33</v>
      </c>
      <c r="AZ7" s="29" t="s">
        <v>251</v>
      </c>
      <c r="BA7" s="29" t="s">
        <v>34</v>
      </c>
      <c r="BB7" s="29"/>
      <c r="BC7" s="29"/>
      <c r="BD7" s="4"/>
      <c r="BE7" s="4"/>
      <c r="BF7" s="4"/>
      <c r="BG7" s="4"/>
      <c r="BH7" s="4"/>
    </row>
    <row r="8" spans="3:60" ht="15" customHeight="1">
      <c r="C8" s="45"/>
      <c r="D8" s="46"/>
      <c r="E8" s="46"/>
      <c r="F8" s="460"/>
      <c r="G8" s="460"/>
      <c r="H8" s="460"/>
      <c r="I8" s="460"/>
      <c r="J8" s="460"/>
      <c r="K8" s="460"/>
      <c r="L8" s="460"/>
      <c r="M8" s="460"/>
      <c r="N8" s="460"/>
      <c r="O8" s="96"/>
      <c r="P8" s="4"/>
      <c r="Q8" s="4"/>
      <c r="R8" s="4"/>
      <c r="S8" s="4"/>
      <c r="AI8" s="4"/>
      <c r="AJ8" s="4"/>
      <c r="AK8" s="59" t="s">
        <v>520</v>
      </c>
      <c r="AL8" s="824" t="s">
        <v>513</v>
      </c>
      <c r="AM8" s="4"/>
      <c r="AN8" s="4"/>
      <c r="AO8" s="4"/>
      <c r="AP8" s="4"/>
      <c r="AQ8" s="4"/>
      <c r="AR8" s="4"/>
      <c r="AS8" s="4"/>
      <c r="AT8" s="59" t="s">
        <v>510</v>
      </c>
      <c r="AU8" s="59" t="s">
        <v>510</v>
      </c>
      <c r="AV8" s="825" t="s">
        <v>513</v>
      </c>
      <c r="AW8" s="29"/>
      <c r="AX8" s="29"/>
      <c r="AY8" s="29" t="s">
        <v>34</v>
      </c>
      <c r="AZ8" s="29" t="s">
        <v>212</v>
      </c>
      <c r="BA8" s="29" t="s">
        <v>94</v>
      </c>
      <c r="BB8" s="29"/>
      <c r="BC8" s="29"/>
      <c r="BE8" s="4"/>
      <c r="BG8" s="4"/>
      <c r="BH8" s="4"/>
    </row>
    <row r="9" spans="3:60" ht="15" customHeight="1">
      <c r="C9" s="45"/>
      <c r="D9" s="46"/>
      <c r="E9" s="46"/>
      <c r="F9" s="460"/>
      <c r="G9" s="460"/>
      <c r="H9" s="460"/>
      <c r="I9" s="460"/>
      <c r="J9" s="460"/>
      <c r="K9" s="460"/>
      <c r="L9" s="460"/>
      <c r="M9" s="460"/>
      <c r="N9" s="460"/>
      <c r="O9" s="96"/>
      <c r="P9" s="4"/>
      <c r="Q9" s="4"/>
      <c r="R9" s="4"/>
      <c r="S9" s="4"/>
      <c r="AI9" s="4"/>
      <c r="AJ9" s="4"/>
      <c r="AK9" s="59" t="s">
        <v>521</v>
      </c>
      <c r="AL9" s="824" t="s">
        <v>513</v>
      </c>
      <c r="AM9" s="4"/>
      <c r="AN9" s="4"/>
      <c r="AO9" s="4"/>
      <c r="AP9" s="4"/>
      <c r="AQ9" s="4"/>
      <c r="AR9" s="4"/>
      <c r="AS9" s="4"/>
      <c r="AT9" s="59" t="s">
        <v>511</v>
      </c>
      <c r="AU9" s="59" t="s">
        <v>511</v>
      </c>
      <c r="AV9" s="825" t="s">
        <v>513</v>
      </c>
      <c r="AW9" s="29"/>
      <c r="AX9" s="29"/>
      <c r="AY9" s="29" t="s">
        <v>94</v>
      </c>
      <c r="AZ9" s="29" t="s">
        <v>213</v>
      </c>
      <c r="BA9" s="29" t="s">
        <v>95</v>
      </c>
      <c r="BB9" s="29"/>
      <c r="BC9" s="29"/>
      <c r="BE9" s="4"/>
      <c r="BG9" s="4"/>
      <c r="BH9" s="4"/>
    </row>
    <row r="10" spans="3:60" ht="15" customHeight="1">
      <c r="C10" s="4"/>
      <c r="L10" s="4"/>
      <c r="AI10" s="4"/>
      <c r="AJ10" s="21"/>
      <c r="AK10" s="33"/>
      <c r="AL10" s="821"/>
      <c r="AM10" s="4"/>
      <c r="AN10" s="4"/>
      <c r="AO10" s="4"/>
      <c r="AP10" s="4"/>
      <c r="AQ10" s="4"/>
      <c r="AR10" s="4"/>
      <c r="AS10" s="4"/>
      <c r="AT10" s="820" t="s">
        <v>512</v>
      </c>
      <c r="AU10" s="820" t="s">
        <v>512</v>
      </c>
      <c r="AV10" s="825" t="s">
        <v>513</v>
      </c>
      <c r="AW10" s="29"/>
      <c r="AX10" s="29"/>
      <c r="AY10" s="29" t="s">
        <v>95</v>
      </c>
      <c r="AZ10" s="29" t="s">
        <v>31</v>
      </c>
      <c r="BA10" s="29" t="s">
        <v>96</v>
      </c>
      <c r="BB10" s="29"/>
      <c r="BC10" s="29"/>
      <c r="BE10" s="4"/>
      <c r="BG10" s="4"/>
      <c r="BH10" s="4"/>
    </row>
    <row r="11" spans="1:60" ht="15" customHeight="1">
      <c r="A11" s="436" t="s">
        <v>17</v>
      </c>
      <c r="B11" s="367"/>
      <c r="C11" s="420">
        <f>' MEN´S PRO JERSEYS'!C13</f>
        <v>0</v>
      </c>
      <c r="D11" s="421"/>
      <c r="E11" s="421"/>
      <c r="F11" s="421"/>
      <c r="G11" s="423"/>
      <c r="H11" s="41"/>
      <c r="J11" s="440" t="s">
        <v>27</v>
      </c>
      <c r="K11" s="440"/>
      <c r="L11" s="420">
        <f>' MEN´S PRO JERSEYS'!L13:O13</f>
        <v>0</v>
      </c>
      <c r="M11" s="421"/>
      <c r="N11" s="421"/>
      <c r="O11" s="421"/>
      <c r="P11" s="423"/>
      <c r="AI11" s="4"/>
      <c r="AJ11" s="21"/>
      <c r="AK11" s="33"/>
      <c r="AL11" s="822"/>
      <c r="AM11" s="33"/>
      <c r="AN11" s="33"/>
      <c r="AO11" s="33"/>
      <c r="AP11" s="33"/>
      <c r="AQ11" s="33"/>
      <c r="AR11" s="33"/>
      <c r="AS11" s="33"/>
      <c r="AT11" s="33"/>
      <c r="AU11" s="138"/>
      <c r="AV11" s="33"/>
      <c r="AW11" s="33"/>
      <c r="AX11" s="29"/>
      <c r="AY11" s="29" t="s">
        <v>96</v>
      </c>
      <c r="AZ11" s="29" t="s">
        <v>32</v>
      </c>
      <c r="BA11" s="29" t="s">
        <v>97</v>
      </c>
      <c r="BB11" s="29"/>
      <c r="BC11" s="29"/>
      <c r="BE11" s="4"/>
      <c r="BG11" s="4"/>
      <c r="BH11" s="4"/>
    </row>
    <row r="12" spans="1:60" ht="15" customHeight="1">
      <c r="A12" s="451" t="s">
        <v>16</v>
      </c>
      <c r="B12" s="363"/>
      <c r="C12" s="393">
        <f>' MEN´S PRO JERSEYS'!C14</f>
        <v>0</v>
      </c>
      <c r="D12" s="394"/>
      <c r="E12" s="394"/>
      <c r="F12" s="394"/>
      <c r="G12" s="454"/>
      <c r="H12" s="42"/>
      <c r="J12" s="440" t="s">
        <v>26</v>
      </c>
      <c r="K12" s="440"/>
      <c r="L12" s="393">
        <f>C12</f>
        <v>0</v>
      </c>
      <c r="M12" s="394"/>
      <c r="N12" s="394"/>
      <c r="O12" s="394"/>
      <c r="P12" s="454"/>
      <c r="AI12" s="4"/>
      <c r="AJ12" s="21"/>
      <c r="AK12" s="33"/>
      <c r="AL12" s="822"/>
      <c r="AM12" s="33"/>
      <c r="AN12" s="33"/>
      <c r="AO12" s="33"/>
      <c r="AP12" s="33"/>
      <c r="AQ12" s="33"/>
      <c r="AR12" s="33"/>
      <c r="AS12" s="33"/>
      <c r="AT12" s="33"/>
      <c r="AU12" s="33"/>
      <c r="AV12" s="33"/>
      <c r="AW12" s="33"/>
      <c r="AX12" s="29"/>
      <c r="AY12" s="29" t="s">
        <v>97</v>
      </c>
      <c r="AZ12" s="29" t="s">
        <v>234</v>
      </c>
      <c r="BA12" s="29" t="s">
        <v>132</v>
      </c>
      <c r="BB12" s="29"/>
      <c r="BC12" s="29" t="s">
        <v>132</v>
      </c>
      <c r="BE12" s="4"/>
      <c r="BG12" s="4"/>
      <c r="BH12" s="4"/>
    </row>
    <row r="13" spans="1:60" ht="15" customHeight="1">
      <c r="A13" s="453"/>
      <c r="B13" s="365"/>
      <c r="C13" s="396"/>
      <c r="D13" s="397"/>
      <c r="E13" s="397"/>
      <c r="F13" s="397"/>
      <c r="G13" s="455"/>
      <c r="H13" s="42"/>
      <c r="J13" s="440"/>
      <c r="K13" s="440"/>
      <c r="L13" s="396"/>
      <c r="M13" s="397"/>
      <c r="N13" s="397"/>
      <c r="O13" s="397"/>
      <c r="P13" s="455"/>
      <c r="AI13" s="4"/>
      <c r="AJ13" s="4"/>
      <c r="AK13" s="33"/>
      <c r="AL13" s="822"/>
      <c r="AM13" s="33"/>
      <c r="AN13" s="33"/>
      <c r="AO13" s="33"/>
      <c r="AP13" s="33"/>
      <c r="AQ13" s="33"/>
      <c r="AR13" s="33"/>
      <c r="AS13" s="33"/>
      <c r="AT13" s="33"/>
      <c r="AU13" s="33"/>
      <c r="AV13" s="33"/>
      <c r="AW13" s="33"/>
      <c r="AX13" s="4"/>
      <c r="BA13" s="4"/>
      <c r="BB13" s="4"/>
      <c r="BC13" s="4"/>
      <c r="BE13" s="4"/>
      <c r="BG13" s="4"/>
      <c r="BH13" s="4"/>
    </row>
    <row r="14" spans="1:60" ht="15" customHeight="1">
      <c r="A14" s="436" t="s">
        <v>18</v>
      </c>
      <c r="B14" s="367"/>
      <c r="C14" s="420">
        <f>' MEN´S PRO JERSEYS'!C17</f>
        <v>0</v>
      </c>
      <c r="D14" s="421"/>
      <c r="E14" s="421"/>
      <c r="F14" s="421"/>
      <c r="G14" s="423"/>
      <c r="H14" s="41"/>
      <c r="J14" s="440" t="s">
        <v>18</v>
      </c>
      <c r="K14" s="440"/>
      <c r="L14" s="420">
        <f>C14</f>
        <v>0</v>
      </c>
      <c r="M14" s="421"/>
      <c r="N14" s="421"/>
      <c r="O14" s="421"/>
      <c r="P14" s="423"/>
      <c r="AI14" s="4"/>
      <c r="AJ14" s="4"/>
      <c r="AK14" s="33"/>
      <c r="AL14" s="33"/>
      <c r="AM14" s="33"/>
      <c r="AN14" s="33"/>
      <c r="AO14" s="33"/>
      <c r="AP14" s="33"/>
      <c r="AQ14" s="33"/>
      <c r="AR14" s="33"/>
      <c r="AS14" s="33"/>
      <c r="AT14" s="33"/>
      <c r="AU14" s="33"/>
      <c r="AV14" s="33"/>
      <c r="AW14" s="33"/>
      <c r="AX14" s="4"/>
      <c r="BA14" s="4"/>
      <c r="BB14" s="4"/>
      <c r="BC14" s="4"/>
      <c r="BE14" s="4"/>
      <c r="BG14" s="4"/>
      <c r="BH14" s="4"/>
    </row>
    <row r="15" spans="1:60" ht="15" customHeight="1">
      <c r="A15" s="451" t="s">
        <v>25</v>
      </c>
      <c r="B15" s="363"/>
      <c r="C15" s="393">
        <f>' MEN´S PRO JERSEYS'!C17</f>
        <v>0</v>
      </c>
      <c r="D15" s="394"/>
      <c r="E15" s="394"/>
      <c r="F15" s="394"/>
      <c r="G15" s="454"/>
      <c r="H15" s="42"/>
      <c r="J15" s="440" t="s">
        <v>24</v>
      </c>
      <c r="K15" s="440"/>
      <c r="L15" s="393">
        <f>C15</f>
        <v>0</v>
      </c>
      <c r="M15" s="394"/>
      <c r="N15" s="394"/>
      <c r="O15" s="394"/>
      <c r="P15" s="454"/>
      <c r="AI15" s="4"/>
      <c r="AJ15" s="4"/>
      <c r="AK15" s="33"/>
      <c r="AL15" s="33"/>
      <c r="AM15" s="33"/>
      <c r="AN15" s="33"/>
      <c r="AO15" s="33"/>
      <c r="AP15" s="33"/>
      <c r="AQ15" s="33"/>
      <c r="AR15" s="33"/>
      <c r="AS15" s="33"/>
      <c r="AT15" s="33"/>
      <c r="AU15" s="33"/>
      <c r="AV15" s="33"/>
      <c r="AW15" s="33"/>
      <c r="AX15" s="4"/>
      <c r="BA15" s="4"/>
      <c r="BB15" s="4"/>
      <c r="BC15" s="4"/>
      <c r="BE15" s="4"/>
      <c r="BG15" s="4"/>
      <c r="BH15" s="4"/>
    </row>
    <row r="16" spans="1:60" ht="15" customHeight="1">
      <c r="A16" s="452"/>
      <c r="B16" s="369"/>
      <c r="C16" s="396"/>
      <c r="D16" s="397"/>
      <c r="E16" s="397"/>
      <c r="F16" s="397"/>
      <c r="G16" s="455"/>
      <c r="H16" s="42"/>
      <c r="J16" s="440"/>
      <c r="K16" s="440"/>
      <c r="L16" s="396"/>
      <c r="M16" s="397"/>
      <c r="N16" s="397"/>
      <c r="O16" s="397"/>
      <c r="P16" s="455"/>
      <c r="AI16" s="4"/>
      <c r="AJ16" s="4"/>
      <c r="AK16" s="33"/>
      <c r="AL16" s="33"/>
      <c r="AM16" s="33"/>
      <c r="AN16" s="33"/>
      <c r="AO16" s="33"/>
      <c r="AP16" s="33"/>
      <c r="AQ16" s="33"/>
      <c r="AR16" s="33"/>
      <c r="AS16" s="33"/>
      <c r="AT16" s="33"/>
      <c r="AU16" s="33"/>
      <c r="AV16" s="33"/>
      <c r="AW16" s="33"/>
      <c r="AX16" s="4"/>
      <c r="AY16" s="4"/>
      <c r="AZ16" s="4"/>
      <c r="BA16" s="4"/>
      <c r="BB16" s="4"/>
      <c r="BC16" s="4"/>
      <c r="BE16" s="4"/>
      <c r="BG16" s="4"/>
      <c r="BH16" s="4"/>
    </row>
    <row r="17" spans="1:60" ht="15" customHeight="1">
      <c r="A17" s="452"/>
      <c r="B17" s="369"/>
      <c r="C17" s="375" t="s">
        <v>21</v>
      </c>
      <c r="D17" s="376"/>
      <c r="E17" s="176" t="s">
        <v>22</v>
      </c>
      <c r="F17" s="375" t="s">
        <v>23</v>
      </c>
      <c r="G17" s="376"/>
      <c r="H17" s="43"/>
      <c r="J17" s="440"/>
      <c r="K17" s="440"/>
      <c r="L17" s="375" t="s">
        <v>21</v>
      </c>
      <c r="M17" s="376"/>
      <c r="N17" s="176" t="s">
        <v>22</v>
      </c>
      <c r="O17" s="375" t="s">
        <v>23</v>
      </c>
      <c r="P17" s="376"/>
      <c r="AI17" s="4"/>
      <c r="AJ17" s="4"/>
      <c r="AK17" s="33"/>
      <c r="AL17" s="822"/>
      <c r="AM17" s="33"/>
      <c r="AN17" s="33"/>
      <c r="AO17" s="33"/>
      <c r="AP17" s="33"/>
      <c r="AQ17" s="33"/>
      <c r="AR17" s="33"/>
      <c r="AS17" s="33"/>
      <c r="AT17" s="33"/>
      <c r="AU17" s="33"/>
      <c r="AV17" s="33"/>
      <c r="AW17" s="33"/>
      <c r="AX17" s="4"/>
      <c r="AY17" s="4"/>
      <c r="AZ17" s="4"/>
      <c r="BA17" s="4"/>
      <c r="BB17" s="4"/>
      <c r="BC17" s="4"/>
      <c r="BE17" s="4"/>
      <c r="BG17" s="4"/>
      <c r="BH17" s="4"/>
    </row>
    <row r="18" spans="1:60" ht="15" customHeight="1">
      <c r="A18" s="453"/>
      <c r="B18" s="365"/>
      <c r="C18" s="420">
        <f>' MEN´S PRO JERSEYS'!C20</f>
        <v>0</v>
      </c>
      <c r="D18" s="423"/>
      <c r="E18" s="166">
        <f>' MEN´S PRO JERSEYS'!E20</f>
        <v>0</v>
      </c>
      <c r="F18" s="456">
        <f>' MEN´S PRO JERSEYS'!F20</f>
        <v>0</v>
      </c>
      <c r="G18" s="457"/>
      <c r="H18" s="42"/>
      <c r="J18" s="440"/>
      <c r="K18" s="440"/>
      <c r="L18" s="420">
        <f>C18</f>
        <v>0</v>
      </c>
      <c r="M18" s="423"/>
      <c r="N18" s="166">
        <f>E18</f>
        <v>0</v>
      </c>
      <c r="O18" s="458">
        <f>F18</f>
        <v>0</v>
      </c>
      <c r="P18" s="459"/>
      <c r="AI18" s="4"/>
      <c r="AJ18" s="4"/>
      <c r="AK18" s="33"/>
      <c r="AL18" s="822"/>
      <c r="AM18" s="33"/>
      <c r="AN18" s="33"/>
      <c r="AO18" s="33"/>
      <c r="AP18" s="33"/>
      <c r="AQ18" s="33"/>
      <c r="AR18" s="33"/>
      <c r="AS18" s="33"/>
      <c r="AT18" s="33"/>
      <c r="AU18" s="33"/>
      <c r="AV18" s="33"/>
      <c r="AW18" s="33"/>
      <c r="AX18" s="4"/>
      <c r="AY18" s="4"/>
      <c r="AZ18" s="4"/>
      <c r="BA18" s="4"/>
      <c r="BB18" s="4"/>
      <c r="BC18" s="4"/>
      <c r="BE18" s="4"/>
      <c r="BG18" s="4"/>
      <c r="BH18" s="4"/>
    </row>
    <row r="19" spans="1:60" ht="15" customHeight="1">
      <c r="A19" s="436" t="s">
        <v>20</v>
      </c>
      <c r="B19" s="367"/>
      <c r="C19" s="437">
        <f>' MEN´S PRO JERSEYS'!C21</f>
        <v>0</v>
      </c>
      <c r="D19" s="438"/>
      <c r="E19" s="438"/>
      <c r="F19" s="438"/>
      <c r="G19" s="439"/>
      <c r="H19" s="41"/>
      <c r="I19" s="4"/>
      <c r="J19" s="440" t="s">
        <v>19</v>
      </c>
      <c r="K19" s="440"/>
      <c r="L19" s="437">
        <f>C19</f>
        <v>0</v>
      </c>
      <c r="M19" s="438"/>
      <c r="N19" s="438"/>
      <c r="O19" s="438"/>
      <c r="P19" s="439"/>
      <c r="Q19" s="4"/>
      <c r="R19" s="4"/>
      <c r="S19" s="4"/>
      <c r="AI19" s="4"/>
      <c r="AJ19" s="4"/>
      <c r="AK19" s="33"/>
      <c r="AL19" s="822"/>
      <c r="AM19" s="33"/>
      <c r="AN19" s="33"/>
      <c r="AO19" s="33"/>
      <c r="AP19" s="33"/>
      <c r="AQ19" s="33"/>
      <c r="AR19" s="33"/>
      <c r="AS19" s="33"/>
      <c r="AT19" s="33"/>
      <c r="AU19" s="33"/>
      <c r="AV19" s="33"/>
      <c r="AW19" s="33"/>
      <c r="AX19" s="4"/>
      <c r="AY19" s="4"/>
      <c r="AZ19" s="4"/>
      <c r="BA19" s="4"/>
      <c r="BB19" s="4"/>
      <c r="BC19" s="4"/>
      <c r="BE19" s="4"/>
      <c r="BG19" s="4"/>
      <c r="BH19" s="4"/>
    </row>
    <row r="20" spans="3:60" ht="15" customHeight="1">
      <c r="C20" s="4"/>
      <c r="D20" s="4"/>
      <c r="E20" s="4"/>
      <c r="F20" s="4"/>
      <c r="G20" s="4"/>
      <c r="H20" s="4"/>
      <c r="I20" s="4"/>
      <c r="J20" s="4"/>
      <c r="K20" s="22"/>
      <c r="L20" s="4"/>
      <c r="M20" s="4"/>
      <c r="N20" s="4"/>
      <c r="O20" s="4"/>
      <c r="P20" s="4"/>
      <c r="Q20" s="4"/>
      <c r="R20" s="4"/>
      <c r="S20" s="4"/>
      <c r="AJ20" s="4"/>
      <c r="AK20" s="33"/>
      <c r="AL20" s="33"/>
      <c r="AM20" s="33"/>
      <c r="AN20" s="33"/>
      <c r="AO20" s="33"/>
      <c r="AP20" s="33"/>
      <c r="AQ20" s="33"/>
      <c r="AR20" s="33"/>
      <c r="AS20" s="33"/>
      <c r="AT20" s="33"/>
      <c r="AU20" s="33"/>
      <c r="AV20" s="33"/>
      <c r="AW20" s="33"/>
      <c r="AY20" s="4"/>
      <c r="AZ20" s="4"/>
      <c r="BA20" s="4"/>
      <c r="BB20" s="4"/>
      <c r="BC20" s="4"/>
      <c r="BE20" s="4"/>
      <c r="BG20" s="4"/>
      <c r="BH20" s="4"/>
    </row>
    <row r="21" spans="1:60" ht="15" customHeight="1" thickBot="1">
      <c r="A21" s="441" t="s">
        <v>14</v>
      </c>
      <c r="B21" s="441"/>
      <c r="C21" s="441"/>
      <c r="D21" s="442" t="str">
        <f>F4</f>
        <v xml:space="preserve">_ _ _ _ _ _ _ _ </v>
      </c>
      <c r="E21" s="442"/>
      <c r="F21" s="442"/>
      <c r="G21" s="442"/>
      <c r="H21" s="442"/>
      <c r="I21" s="22"/>
      <c r="J21" s="4"/>
      <c r="K21" s="4"/>
      <c r="L21" s="4"/>
      <c r="M21" s="4"/>
      <c r="N21" s="4"/>
      <c r="O21" s="4"/>
      <c r="P21" s="4"/>
      <c r="Q21" s="4"/>
      <c r="R21" s="4"/>
      <c r="S21" s="4"/>
      <c r="T21" s="4"/>
      <c r="U21" s="4"/>
      <c r="V21" s="4"/>
      <c r="W21" s="4"/>
      <c r="X21" s="4"/>
      <c r="Y21" s="4"/>
      <c r="Z21" s="4"/>
      <c r="AJ21" s="4"/>
      <c r="AK21" s="33"/>
      <c r="AL21" s="33"/>
      <c r="AM21" s="33"/>
      <c r="AN21" s="33"/>
      <c r="AO21" s="33"/>
      <c r="AP21" s="33"/>
      <c r="AQ21" s="33"/>
      <c r="AR21" s="33"/>
      <c r="AS21" s="33"/>
      <c r="AT21" s="33"/>
      <c r="AU21" s="33"/>
      <c r="AV21" s="33"/>
      <c r="AW21" s="33"/>
      <c r="AX21" s="4"/>
      <c r="AY21" s="4"/>
      <c r="AZ21" s="4"/>
      <c r="BA21" s="4"/>
      <c r="BB21" s="4"/>
      <c r="BC21" s="4"/>
      <c r="BE21" s="4"/>
      <c r="BG21" s="4"/>
      <c r="BH21" s="4"/>
    </row>
    <row r="22" spans="1:54" ht="15" customHeight="1" thickBot="1">
      <c r="A22" s="188"/>
      <c r="B22" s="189"/>
      <c r="C22" s="189"/>
      <c r="D22" s="446" t="s">
        <v>30</v>
      </c>
      <c r="E22" s="447"/>
      <c r="F22" s="447"/>
      <c r="G22" s="447"/>
      <c r="H22" s="447"/>
      <c r="I22" s="447"/>
      <c r="J22" s="447"/>
      <c r="K22" s="447"/>
      <c r="L22" s="447"/>
      <c r="M22" s="447"/>
      <c r="N22" s="447"/>
      <c r="O22" s="447"/>
      <c r="P22" s="447"/>
      <c r="Q22" s="448"/>
      <c r="R22" s="4"/>
      <c r="S22" s="4"/>
      <c r="T22" s="4"/>
      <c r="U22" s="4"/>
      <c r="V22" s="4"/>
      <c r="AE22" s="4"/>
      <c r="AF22" s="4"/>
      <c r="AG22" s="21"/>
      <c r="AH22" s="21"/>
      <c r="AI22" s="4"/>
      <c r="AJ22" s="4"/>
      <c r="AK22" s="33"/>
      <c r="AL22" s="33"/>
      <c r="AM22" s="33"/>
      <c r="AN22" s="33"/>
      <c r="AO22" s="33"/>
      <c r="AP22" s="33"/>
      <c r="AQ22" s="33"/>
      <c r="AR22" s="33"/>
      <c r="AS22" s="33"/>
      <c r="AT22" s="33"/>
      <c r="AU22" s="33"/>
      <c r="AV22" s="33"/>
      <c r="AW22" s="33"/>
      <c r="AX22" s="4"/>
      <c r="AY22" s="4"/>
      <c r="AZ22" s="172"/>
      <c r="BA22" s="4"/>
      <c r="BB22" s="4"/>
    </row>
    <row r="23" spans="1:55" s="5" customFormat="1" ht="15" customHeight="1">
      <c r="A23" s="190" t="s">
        <v>215</v>
      </c>
      <c r="B23" s="443" t="s">
        <v>216</v>
      </c>
      <c r="C23" s="444"/>
      <c r="D23" s="191">
        <v>26</v>
      </c>
      <c r="E23" s="192">
        <v>28</v>
      </c>
      <c r="F23" s="192">
        <v>30</v>
      </c>
      <c r="G23" s="192">
        <v>32</v>
      </c>
      <c r="H23" s="192">
        <v>34</v>
      </c>
      <c r="I23" s="193">
        <v>36</v>
      </c>
      <c r="J23" s="193">
        <v>38</v>
      </c>
      <c r="K23" s="193">
        <v>40</v>
      </c>
      <c r="L23" s="192">
        <v>42</v>
      </c>
      <c r="M23" s="192">
        <v>44</v>
      </c>
      <c r="N23" s="193">
        <v>46</v>
      </c>
      <c r="O23" s="193">
        <v>48</v>
      </c>
      <c r="P23" s="193">
        <v>50</v>
      </c>
      <c r="Q23" s="193">
        <v>52</v>
      </c>
      <c r="AD23" s="4"/>
      <c r="AE23" s="4"/>
      <c r="AF23" s="21"/>
      <c r="AG23" s="21"/>
      <c r="AH23" s="4"/>
      <c r="AI23" s="4"/>
      <c r="AJ23" s="4"/>
      <c r="AK23" s="33"/>
      <c r="AL23" s="33"/>
      <c r="AM23" s="33"/>
      <c r="AN23" s="33"/>
      <c r="AO23" s="33"/>
      <c r="AP23" s="33"/>
      <c r="AQ23" s="33"/>
      <c r="AR23" s="33"/>
      <c r="AS23" s="33"/>
      <c r="AT23" s="33"/>
      <c r="AU23" s="33"/>
      <c r="AV23" s="33"/>
      <c r="AW23" s="33"/>
      <c r="AX23" s="4"/>
      <c r="AY23" s="172"/>
      <c r="AZ23" s="4"/>
      <c r="BA23" s="4"/>
      <c r="BB23" s="171"/>
      <c r="BC23" s="4"/>
    </row>
    <row r="24" spans="1:53" s="5" customFormat="1" ht="15" customHeight="1">
      <c r="A24" s="132">
        <f>SUM(D24:Q24)</f>
        <v>0</v>
      </c>
      <c r="B24" s="432" t="str">
        <f>IF($F$4="_ _ _ _ _ _ _ _ "," ",IF(RIGHT($D$21,2)="KL",AZ7,IF(RIGHT($D$21,2)="OH",BA7,AY7)))</f>
        <v xml:space="preserve"> </v>
      </c>
      <c r="C24" s="432"/>
      <c r="D24" s="47"/>
      <c r="E24" s="47"/>
      <c r="F24" s="47"/>
      <c r="G24" s="47"/>
      <c r="H24" s="47"/>
      <c r="I24" s="47"/>
      <c r="J24" s="47"/>
      <c r="K24" s="47"/>
      <c r="L24" s="47"/>
      <c r="M24" s="47"/>
      <c r="N24" s="47"/>
      <c r="O24" s="47"/>
      <c r="P24" s="47"/>
      <c r="Q24" s="133"/>
      <c r="AA24" s="4"/>
      <c r="AB24" s="4"/>
      <c r="AC24" s="21"/>
      <c r="AD24" s="21"/>
      <c r="AE24" s="4"/>
      <c r="AF24" s="4"/>
      <c r="AG24" s="4"/>
      <c r="AH24" s="4"/>
      <c r="AI24" s="4"/>
      <c r="AJ24" s="4"/>
      <c r="AK24" s="33"/>
      <c r="AL24" s="33"/>
      <c r="AM24" s="33"/>
      <c r="AN24" s="33"/>
      <c r="AO24" s="33"/>
      <c r="AP24" s="33"/>
      <c r="AQ24" s="33"/>
      <c r="AR24" s="33"/>
      <c r="AS24" s="33"/>
      <c r="AT24" s="33"/>
      <c r="AU24" s="33"/>
      <c r="AV24" s="54"/>
      <c r="AW24" s="33"/>
      <c r="AX24" s="4"/>
      <c r="AY24" s="171"/>
      <c r="AZ24" s="4"/>
      <c r="BA24" s="4"/>
    </row>
    <row r="25" spans="1:55" s="5" customFormat="1" ht="15" customHeight="1">
      <c r="A25" s="132">
        <f>SUM(D25:Q25)</f>
        <v>0</v>
      </c>
      <c r="B25" s="432" t="str">
        <f aca="true" t="shared" si="0" ref="B24:B29">IF($F$4="_ _ _ _ _ _ _ _ "," ",IF(RIGHT($D$21,2)="KL",AZ8,IF(RIGHT($D$21,2)="OH",BA8,AY8)))</f>
        <v xml:space="preserve"> </v>
      </c>
      <c r="C25" s="432"/>
      <c r="D25" s="47"/>
      <c r="E25" s="47"/>
      <c r="F25" s="47"/>
      <c r="G25" s="47"/>
      <c r="H25" s="47"/>
      <c r="I25" s="47"/>
      <c r="J25" s="47"/>
      <c r="K25" s="47"/>
      <c r="L25" s="47"/>
      <c r="M25" s="47"/>
      <c r="N25" s="47"/>
      <c r="O25" s="47"/>
      <c r="P25" s="47"/>
      <c r="Q25" s="133"/>
      <c r="R25" s="131"/>
      <c r="AE25" s="4"/>
      <c r="AF25" s="4"/>
      <c r="AG25" s="21"/>
      <c r="AH25" s="21"/>
      <c r="AI25" s="4"/>
      <c r="AJ25" s="4"/>
      <c r="AK25" s="33"/>
      <c r="AL25" s="822"/>
      <c r="AM25" s="33"/>
      <c r="AN25" s="33"/>
      <c r="AO25" s="33"/>
      <c r="AP25" s="33"/>
      <c r="AQ25" s="33"/>
      <c r="AR25" s="33"/>
      <c r="AS25" s="33"/>
      <c r="AT25" s="33"/>
      <c r="AU25" s="33"/>
      <c r="AV25" s="33"/>
      <c r="AW25" s="33"/>
      <c r="AX25" s="4"/>
      <c r="AY25" s="4"/>
      <c r="AZ25" s="172"/>
      <c r="BA25" s="4"/>
      <c r="BB25" s="4"/>
      <c r="BC25" s="171"/>
    </row>
    <row r="26" spans="1:55" s="5" customFormat="1" ht="15" customHeight="1">
      <c r="A26" s="132">
        <f>SUM(D26:Q26)</f>
        <v>0</v>
      </c>
      <c r="B26" s="445" t="str">
        <f t="shared" si="0"/>
        <v xml:space="preserve"> </v>
      </c>
      <c r="C26" s="445"/>
      <c r="D26" s="184"/>
      <c r="E26" s="184"/>
      <c r="F26" s="184"/>
      <c r="G26" s="184"/>
      <c r="H26" s="184"/>
      <c r="I26" s="184"/>
      <c r="J26" s="184"/>
      <c r="K26" s="184"/>
      <c r="L26" s="184"/>
      <c r="M26" s="184"/>
      <c r="N26" s="184"/>
      <c r="O26" s="184"/>
      <c r="P26" s="184"/>
      <c r="Q26" s="185"/>
      <c r="R26" s="131"/>
      <c r="AE26" s="4"/>
      <c r="AF26" s="4"/>
      <c r="AG26" s="21"/>
      <c r="AH26" s="21"/>
      <c r="AI26" s="4"/>
      <c r="AJ26" s="4"/>
      <c r="AK26" s="33"/>
      <c r="AL26" s="822"/>
      <c r="AM26" s="33"/>
      <c r="AN26" s="33"/>
      <c r="AO26" s="33"/>
      <c r="AP26" s="33"/>
      <c r="AQ26" s="33"/>
      <c r="AR26" s="33"/>
      <c r="AS26" s="33"/>
      <c r="AT26" s="33"/>
      <c r="AU26" s="33"/>
      <c r="AV26" s="33"/>
      <c r="AW26" s="33"/>
      <c r="AX26" s="4"/>
      <c r="AY26" s="4"/>
      <c r="AZ26" s="172"/>
      <c r="BA26" s="4"/>
      <c r="BB26" s="4"/>
      <c r="BC26" s="171"/>
    </row>
    <row r="27" spans="1:55" s="5" customFormat="1" ht="15" customHeight="1">
      <c r="A27" s="132">
        <f>SUM(D27:Q27)</f>
        <v>0</v>
      </c>
      <c r="B27" s="432" t="str">
        <f t="shared" si="0"/>
        <v xml:space="preserve"> </v>
      </c>
      <c r="C27" s="432"/>
      <c r="D27" s="47"/>
      <c r="E27" s="47"/>
      <c r="F27" s="47"/>
      <c r="G27" s="47"/>
      <c r="H27" s="47"/>
      <c r="I27" s="47"/>
      <c r="J27" s="47"/>
      <c r="K27" s="47"/>
      <c r="L27" s="47"/>
      <c r="M27" s="47"/>
      <c r="N27" s="47"/>
      <c r="O27" s="47"/>
      <c r="P27" s="47"/>
      <c r="Q27" s="133"/>
      <c r="R27" s="131"/>
      <c r="AE27" s="4"/>
      <c r="AF27" s="4"/>
      <c r="AG27" s="21"/>
      <c r="AH27" s="21"/>
      <c r="AI27" s="4"/>
      <c r="AJ27" s="4"/>
      <c r="AK27" s="33"/>
      <c r="AL27" s="822"/>
      <c r="AM27" s="33"/>
      <c r="AN27" s="33"/>
      <c r="AO27" s="33"/>
      <c r="AP27" s="33"/>
      <c r="AQ27" s="33"/>
      <c r="AR27" s="33"/>
      <c r="AS27" s="33"/>
      <c r="AT27" s="33"/>
      <c r="AU27" s="33"/>
      <c r="AV27" s="33"/>
      <c r="AW27" s="33"/>
      <c r="AX27" s="4"/>
      <c r="AY27" s="4"/>
      <c r="AZ27" s="172"/>
      <c r="BA27" s="4"/>
      <c r="BB27" s="4"/>
      <c r="BC27" s="171"/>
    </row>
    <row r="28" spans="1:55" s="5" customFormat="1" ht="15" customHeight="1">
      <c r="A28" s="132">
        <f>SUM(D28:Q28)</f>
        <v>0</v>
      </c>
      <c r="B28" s="432" t="str">
        <f t="shared" si="0"/>
        <v xml:space="preserve"> </v>
      </c>
      <c r="C28" s="432"/>
      <c r="D28" s="47"/>
      <c r="E28" s="47"/>
      <c r="F28" s="47"/>
      <c r="G28" s="47"/>
      <c r="H28" s="47"/>
      <c r="I28" s="47"/>
      <c r="J28" s="47"/>
      <c r="K28" s="47"/>
      <c r="L28" s="47"/>
      <c r="M28" s="47"/>
      <c r="N28" s="47"/>
      <c r="O28" s="47"/>
      <c r="P28" s="47"/>
      <c r="Q28" s="133"/>
      <c r="R28" s="131"/>
      <c r="AE28" s="4"/>
      <c r="AF28" s="4"/>
      <c r="AG28" s="21"/>
      <c r="AH28" s="21"/>
      <c r="AI28" s="4"/>
      <c r="AJ28" s="4"/>
      <c r="AK28" s="33"/>
      <c r="AL28" s="823"/>
      <c r="AM28" s="33"/>
      <c r="AN28" s="33"/>
      <c r="AO28" s="33"/>
      <c r="AP28" s="33"/>
      <c r="AQ28" s="33"/>
      <c r="AR28" s="33"/>
      <c r="AS28" s="33"/>
      <c r="AT28" s="33"/>
      <c r="AU28" s="33"/>
      <c r="AV28" s="33"/>
      <c r="AW28" s="33"/>
      <c r="AX28" s="4"/>
      <c r="AY28" s="4"/>
      <c r="AZ28" s="172"/>
      <c r="BA28" s="4"/>
      <c r="BB28" s="4"/>
      <c r="BC28" s="171"/>
    </row>
    <row r="29" spans="1:55" s="5" customFormat="1" ht="15" customHeight="1" thickBot="1">
      <c r="A29" s="134">
        <f aca="true" t="shared" si="1" ref="A29">SUM(D29:Q29)</f>
        <v>0</v>
      </c>
      <c r="B29" s="433" t="str">
        <f t="shared" si="0"/>
        <v xml:space="preserve"> </v>
      </c>
      <c r="C29" s="433"/>
      <c r="D29" s="186"/>
      <c r="E29" s="186"/>
      <c r="F29" s="186"/>
      <c r="G29" s="186"/>
      <c r="H29" s="186"/>
      <c r="I29" s="186"/>
      <c r="J29" s="186"/>
      <c r="K29" s="186"/>
      <c r="L29" s="186"/>
      <c r="M29" s="186"/>
      <c r="N29" s="186"/>
      <c r="O29" s="186"/>
      <c r="P29" s="186"/>
      <c r="Q29" s="187"/>
      <c r="R29" s="131"/>
      <c r="AE29" s="4"/>
      <c r="AF29" s="4"/>
      <c r="AG29" s="21"/>
      <c r="AH29" s="21"/>
      <c r="AI29" s="4"/>
      <c r="AJ29" s="4"/>
      <c r="AK29" s="33"/>
      <c r="AL29" s="823"/>
      <c r="AM29" s="33"/>
      <c r="AN29" s="33"/>
      <c r="AO29" s="33"/>
      <c r="AP29" s="33"/>
      <c r="AQ29" s="33"/>
      <c r="AR29" s="33"/>
      <c r="AS29" s="33"/>
      <c r="AT29" s="33"/>
      <c r="AU29" s="33"/>
      <c r="AV29" s="33"/>
      <c r="AW29" s="33"/>
      <c r="AX29" s="4"/>
      <c r="AY29" s="4"/>
      <c r="AZ29" s="172"/>
      <c r="BA29" s="4"/>
      <c r="BB29" s="4"/>
      <c r="BC29" s="171"/>
    </row>
    <row r="30" spans="22:60" ht="15" customHeight="1">
      <c r="V30" s="131"/>
      <c r="AI30" s="4"/>
      <c r="AJ30" s="4"/>
      <c r="AK30" s="33"/>
      <c r="AL30" s="823"/>
      <c r="AM30" s="33"/>
      <c r="AN30" s="33"/>
      <c r="AO30" s="33"/>
      <c r="AP30" s="33"/>
      <c r="AQ30" s="33"/>
      <c r="AR30" s="33"/>
      <c r="AS30" s="33"/>
      <c r="AT30" s="33"/>
      <c r="AU30" s="33"/>
      <c r="AV30" s="33"/>
      <c r="AW30" s="33"/>
      <c r="AX30" s="4"/>
      <c r="AY30" s="4"/>
      <c r="AZ30" s="4"/>
      <c r="BA30" s="4"/>
      <c r="BB30" s="4"/>
      <c r="BC30" s="4"/>
      <c r="BE30" s="4"/>
      <c r="BG30" s="4"/>
      <c r="BH30" s="4"/>
    </row>
    <row r="31" spans="1:60" ht="15" customHeight="1">
      <c r="A31" s="94"/>
      <c r="B31" s="94"/>
      <c r="C31" s="95"/>
      <c r="D31" s="95"/>
      <c r="E31" s="95"/>
      <c r="F31" s="95"/>
      <c r="G31" s="95"/>
      <c r="H31" s="40"/>
      <c r="I31" s="40"/>
      <c r="J31" s="40"/>
      <c r="K31" s="40"/>
      <c r="L31" s="40"/>
      <c r="M31" s="4"/>
      <c r="N31" s="4"/>
      <c r="O31" s="4"/>
      <c r="P31" s="4"/>
      <c r="Q31" s="4"/>
      <c r="R31" s="4"/>
      <c r="S31" s="4"/>
      <c r="T31" s="4"/>
      <c r="U31" s="4"/>
      <c r="V31" s="131"/>
      <c r="AI31" s="4"/>
      <c r="AJ31" s="4"/>
      <c r="AK31" s="33"/>
      <c r="AL31" s="822"/>
      <c r="AM31" s="33"/>
      <c r="AN31" s="33"/>
      <c r="AO31" s="33"/>
      <c r="AP31" s="33"/>
      <c r="AQ31" s="33"/>
      <c r="AR31" s="33"/>
      <c r="AS31" s="33"/>
      <c r="AT31" s="33"/>
      <c r="AU31" s="33"/>
      <c r="AV31" s="33"/>
      <c r="AW31" s="33"/>
      <c r="AX31" s="4"/>
      <c r="AY31" s="4"/>
      <c r="AZ31" s="4"/>
      <c r="BA31" s="4"/>
      <c r="BB31" s="4"/>
      <c r="BC31" s="4"/>
      <c r="BE31" s="4"/>
      <c r="BG31" s="4"/>
      <c r="BH31" s="4"/>
    </row>
    <row r="32" spans="1:60" ht="15" customHeight="1" thickBot="1">
      <c r="A32" s="4"/>
      <c r="B32" s="4"/>
      <c r="C32" s="4"/>
      <c r="D32" s="4"/>
      <c r="E32" s="4"/>
      <c r="F32" s="4"/>
      <c r="G32" s="4"/>
      <c r="H32" s="4"/>
      <c r="I32" s="22"/>
      <c r="J32" s="4"/>
      <c r="K32" s="4"/>
      <c r="L32" s="4"/>
      <c r="M32" s="4"/>
      <c r="N32" s="4"/>
      <c r="O32" s="4"/>
      <c r="P32" s="4"/>
      <c r="Q32" s="4"/>
      <c r="R32" s="4"/>
      <c r="S32" s="4"/>
      <c r="T32" s="4"/>
      <c r="U32" s="4"/>
      <c r="V32" s="131"/>
      <c r="AI32" s="4"/>
      <c r="AJ32" s="4"/>
      <c r="AK32" s="33"/>
      <c r="AL32" s="822"/>
      <c r="AM32" s="33"/>
      <c r="AN32" s="33"/>
      <c r="AO32" s="33"/>
      <c r="AP32" s="33"/>
      <c r="AQ32" s="33"/>
      <c r="AR32" s="33"/>
      <c r="AS32" s="33"/>
      <c r="AT32" s="33"/>
      <c r="AU32" s="33"/>
      <c r="AV32" s="33"/>
      <c r="AW32" s="33"/>
      <c r="AX32" s="4"/>
      <c r="AY32" s="4"/>
      <c r="AZ32" s="4"/>
      <c r="BA32" s="4"/>
      <c r="BB32" s="4"/>
      <c r="BC32" s="4"/>
      <c r="BE32" s="4"/>
      <c r="BG32" s="4"/>
      <c r="BH32" s="4"/>
    </row>
    <row r="33" spans="1:54" ht="15" customHeight="1">
      <c r="A33" s="449">
        <f>SUM(A24:A29)</f>
        <v>0</v>
      </c>
      <c r="B33" s="434" t="s">
        <v>5</v>
      </c>
      <c r="C33" s="434"/>
      <c r="D33" s="430">
        <f aca="true" t="shared" si="2" ref="D33:Q33">SUM(D24:D29)</f>
        <v>0</v>
      </c>
      <c r="E33" s="430">
        <f t="shared" si="2"/>
        <v>0</v>
      </c>
      <c r="F33" s="430">
        <f t="shared" si="2"/>
        <v>0</v>
      </c>
      <c r="G33" s="430">
        <f t="shared" si="2"/>
        <v>0</v>
      </c>
      <c r="H33" s="430">
        <f t="shared" si="2"/>
        <v>0</v>
      </c>
      <c r="I33" s="430">
        <f t="shared" si="2"/>
        <v>0</v>
      </c>
      <c r="J33" s="430">
        <f t="shared" si="2"/>
        <v>0</v>
      </c>
      <c r="K33" s="430">
        <f t="shared" si="2"/>
        <v>0</v>
      </c>
      <c r="L33" s="430">
        <f t="shared" si="2"/>
        <v>0</v>
      </c>
      <c r="M33" s="430">
        <f t="shared" si="2"/>
        <v>0</v>
      </c>
      <c r="N33" s="430">
        <f t="shared" si="2"/>
        <v>0</v>
      </c>
      <c r="O33" s="430">
        <f t="shared" si="2"/>
        <v>0</v>
      </c>
      <c r="P33" s="430">
        <f t="shared" si="2"/>
        <v>0</v>
      </c>
      <c r="Q33" s="430">
        <f t="shared" si="2"/>
        <v>0</v>
      </c>
      <c r="R33" s="131"/>
      <c r="AE33" s="4"/>
      <c r="AF33" s="4"/>
      <c r="AG33" s="21"/>
      <c r="AH33" s="21"/>
      <c r="AI33" s="4"/>
      <c r="AJ33" s="4"/>
      <c r="AK33" s="33"/>
      <c r="AL33" s="822"/>
      <c r="AM33" s="33"/>
      <c r="AN33" s="33"/>
      <c r="AO33" s="33"/>
      <c r="AP33" s="33"/>
      <c r="AQ33" s="33"/>
      <c r="AR33" s="33"/>
      <c r="AS33" s="33"/>
      <c r="AT33" s="33"/>
      <c r="AU33" s="33"/>
      <c r="AV33" s="33"/>
      <c r="AW33" s="33"/>
      <c r="AX33" s="4"/>
      <c r="AY33" s="4"/>
      <c r="AZ33" s="172"/>
      <c r="BA33" s="4"/>
      <c r="BB33" s="4"/>
    </row>
    <row r="34" spans="1:54" ht="15" customHeight="1" thickBot="1">
      <c r="A34" s="450"/>
      <c r="B34" s="435"/>
      <c r="C34" s="435"/>
      <c r="D34" s="431"/>
      <c r="E34" s="431"/>
      <c r="F34" s="431"/>
      <c r="G34" s="431"/>
      <c r="H34" s="431"/>
      <c r="I34" s="431"/>
      <c r="J34" s="431"/>
      <c r="K34" s="431"/>
      <c r="L34" s="431"/>
      <c r="M34" s="431"/>
      <c r="N34" s="431"/>
      <c r="O34" s="431"/>
      <c r="P34" s="431"/>
      <c r="Q34" s="431"/>
      <c r="R34" s="4"/>
      <c r="S34" s="4"/>
      <c r="T34" s="4"/>
      <c r="U34" s="4"/>
      <c r="V34" s="4"/>
      <c r="AE34" s="4"/>
      <c r="AF34" s="4"/>
      <c r="AG34" s="21"/>
      <c r="AH34" s="21"/>
      <c r="AI34" s="4"/>
      <c r="AJ34" s="4"/>
      <c r="AK34" s="33"/>
      <c r="AL34" s="33"/>
      <c r="AM34" s="33"/>
      <c r="AN34" s="33"/>
      <c r="AO34" s="33"/>
      <c r="AP34" s="33"/>
      <c r="AQ34" s="33"/>
      <c r="AR34" s="33"/>
      <c r="AS34" s="33"/>
      <c r="AT34" s="33"/>
      <c r="AU34" s="33"/>
      <c r="AV34" s="33"/>
      <c r="AW34" s="33"/>
      <c r="AX34" s="4"/>
      <c r="AY34" s="4"/>
      <c r="AZ34" s="172"/>
      <c r="BA34" s="4"/>
      <c r="BB34" s="4"/>
    </row>
    <row r="35" spans="22:60" ht="15" customHeight="1">
      <c r="V35" s="4"/>
      <c r="W35" s="4"/>
      <c r="X35" s="4"/>
      <c r="Y35" s="4"/>
      <c r="Z35" s="4"/>
      <c r="AI35" s="4"/>
      <c r="AJ35" s="4"/>
      <c r="AK35" s="33"/>
      <c r="AL35" s="33"/>
      <c r="AM35" s="33"/>
      <c r="AN35" s="33"/>
      <c r="AO35" s="33"/>
      <c r="AP35" s="33"/>
      <c r="AQ35" s="33"/>
      <c r="AR35" s="33"/>
      <c r="AS35" s="33"/>
      <c r="AT35" s="33"/>
      <c r="AU35" s="33"/>
      <c r="AV35" s="33"/>
      <c r="AW35" s="33"/>
      <c r="AX35" s="4"/>
      <c r="AY35" s="4"/>
      <c r="AZ35" s="4"/>
      <c r="BA35" s="4"/>
      <c r="BB35" s="4"/>
      <c r="BC35" s="4"/>
      <c r="BE35" s="4"/>
      <c r="BG35" s="4"/>
      <c r="BH35" s="4"/>
    </row>
    <row r="36" spans="22:60" ht="15" customHeight="1">
      <c r="V36" s="4"/>
      <c r="W36" s="21"/>
      <c r="X36" s="21"/>
      <c r="Y36" s="21"/>
      <c r="Z36" s="21"/>
      <c r="AA36" s="3"/>
      <c r="AI36" s="4"/>
      <c r="AJ36" s="4"/>
      <c r="AK36" s="33"/>
      <c r="AL36" s="33"/>
      <c r="AM36" s="33"/>
      <c r="AN36" s="33"/>
      <c r="AO36" s="33"/>
      <c r="AP36" s="33"/>
      <c r="AQ36" s="33"/>
      <c r="AR36" s="33"/>
      <c r="AS36" s="33"/>
      <c r="AT36" s="33"/>
      <c r="AU36" s="33"/>
      <c r="AV36" s="33"/>
      <c r="AW36" s="33"/>
      <c r="AX36" s="4"/>
      <c r="AY36" s="4"/>
      <c r="AZ36" s="4"/>
      <c r="BA36" s="4"/>
      <c r="BB36" s="4"/>
      <c r="BC36" s="4"/>
      <c r="BE36" s="4"/>
      <c r="BG36" s="4"/>
      <c r="BH36" s="4"/>
    </row>
    <row r="37" spans="22:60" ht="15" customHeight="1">
      <c r="V37" s="137"/>
      <c r="W37" s="44"/>
      <c r="X37" s="44"/>
      <c r="Y37" s="44"/>
      <c r="Z37" s="44"/>
      <c r="AA37" s="3"/>
      <c r="AI37" s="4"/>
      <c r="AJ37" s="4"/>
      <c r="AK37" s="33"/>
      <c r="AL37" s="822"/>
      <c r="AM37" s="33"/>
      <c r="AN37" s="33"/>
      <c r="AO37" s="33"/>
      <c r="AP37" s="33"/>
      <c r="AQ37" s="33"/>
      <c r="AR37" s="33"/>
      <c r="AS37" s="33"/>
      <c r="AT37" s="138"/>
      <c r="AU37" s="33"/>
      <c r="AV37" s="33"/>
      <c r="AW37" s="33"/>
      <c r="AX37" s="4"/>
      <c r="AY37" s="4"/>
      <c r="AZ37" s="4"/>
      <c r="BA37" s="4"/>
      <c r="BB37" s="4"/>
      <c r="BC37" s="4"/>
      <c r="BE37" s="4"/>
      <c r="BG37" s="4"/>
      <c r="BH37" s="4"/>
    </row>
    <row r="38" spans="23:60" ht="15" customHeight="1">
      <c r="W38" s="3"/>
      <c r="X38" s="3"/>
      <c r="Y38" s="3"/>
      <c r="Z38" s="3"/>
      <c r="AA38" s="3"/>
      <c r="AI38" s="4"/>
      <c r="AJ38" s="4"/>
      <c r="AK38" s="33"/>
      <c r="AL38" s="822"/>
      <c r="AM38" s="33"/>
      <c r="AN38" s="33"/>
      <c r="AO38" s="33"/>
      <c r="AP38" s="33"/>
      <c r="AQ38" s="33"/>
      <c r="AR38" s="33"/>
      <c r="AS38" s="33"/>
      <c r="AT38" s="138"/>
      <c r="AU38" s="33"/>
      <c r="AV38" s="33"/>
      <c r="AW38" s="33"/>
      <c r="AX38" s="4"/>
      <c r="AY38" s="4"/>
      <c r="AZ38" s="4"/>
      <c r="BA38" s="4"/>
      <c r="BB38" s="4"/>
      <c r="BC38" s="4"/>
      <c r="BE38" s="4"/>
      <c r="BG38" s="4"/>
      <c r="BH38" s="4"/>
    </row>
    <row r="39" spans="35:60" ht="15" customHeight="1">
      <c r="AI39" s="4"/>
      <c r="AJ39" s="4"/>
      <c r="AK39" s="33"/>
      <c r="AL39" s="822"/>
      <c r="AM39" s="33"/>
      <c r="AN39" s="33"/>
      <c r="AO39" s="33"/>
      <c r="AP39" s="33"/>
      <c r="AQ39" s="33"/>
      <c r="AR39" s="33"/>
      <c r="AS39" s="33"/>
      <c r="AT39" s="33"/>
      <c r="AU39" s="33"/>
      <c r="AV39" s="33"/>
      <c r="AW39" s="33"/>
      <c r="AX39" s="4"/>
      <c r="AY39" s="4"/>
      <c r="AZ39" s="4"/>
      <c r="BA39" s="4"/>
      <c r="BB39" s="4"/>
      <c r="BC39" s="4"/>
      <c r="BE39" s="4"/>
      <c r="BG39" s="4"/>
      <c r="BH39" s="4"/>
    </row>
    <row r="40" spans="35:60" ht="15" customHeight="1">
      <c r="AI40" s="4"/>
      <c r="AJ40" s="4"/>
      <c r="AK40" s="33"/>
      <c r="AL40" s="33"/>
      <c r="AM40" s="33"/>
      <c r="AN40" s="33"/>
      <c r="AO40" s="33"/>
      <c r="AP40" s="33"/>
      <c r="AQ40" s="33"/>
      <c r="AR40" s="33"/>
      <c r="AS40" s="33"/>
      <c r="AT40" s="33"/>
      <c r="AU40" s="33"/>
      <c r="AV40" s="33"/>
      <c r="AW40" s="33"/>
      <c r="AX40" s="4"/>
      <c r="AY40" s="4"/>
      <c r="AZ40" s="4"/>
      <c r="BA40" s="4"/>
      <c r="BB40" s="4"/>
      <c r="BC40" s="4"/>
      <c r="BE40" s="4"/>
      <c r="BG40" s="4"/>
      <c r="BH40" s="4"/>
    </row>
    <row r="41" spans="35:60" ht="15" customHeight="1">
      <c r="AI41" s="4"/>
      <c r="AJ41" s="4"/>
      <c r="AK41" s="33"/>
      <c r="AL41" s="33"/>
      <c r="AM41" s="33"/>
      <c r="AN41" s="33"/>
      <c r="AO41" s="33"/>
      <c r="AP41" s="33"/>
      <c r="AQ41" s="33"/>
      <c r="AR41" s="33"/>
      <c r="AS41" s="33"/>
      <c r="AT41" s="33"/>
      <c r="AU41" s="33"/>
      <c r="AV41" s="33"/>
      <c r="AW41" s="33"/>
      <c r="AX41" s="4"/>
      <c r="AY41" s="4"/>
      <c r="AZ41" s="4"/>
      <c r="BA41" s="4"/>
      <c r="BB41" s="4"/>
      <c r="BC41" s="4"/>
      <c r="BE41" s="4"/>
      <c r="BG41" s="4"/>
      <c r="BH41" s="4"/>
    </row>
    <row r="42" spans="35:60" ht="15" customHeight="1">
      <c r="AI42" s="4"/>
      <c r="AJ42" s="4"/>
      <c r="AK42" s="33"/>
      <c r="AL42" s="33"/>
      <c r="AM42" s="33"/>
      <c r="AN42" s="33"/>
      <c r="AO42" s="33"/>
      <c r="AP42" s="33"/>
      <c r="AQ42" s="33"/>
      <c r="AR42" s="33"/>
      <c r="AS42" s="33"/>
      <c r="AT42" s="33"/>
      <c r="AU42" s="33"/>
      <c r="AV42" s="33"/>
      <c r="AW42" s="33"/>
      <c r="AX42" s="4"/>
      <c r="AY42" s="4"/>
      <c r="AZ42" s="4"/>
      <c r="BA42" s="4"/>
      <c r="BB42" s="4"/>
      <c r="BC42" s="4"/>
      <c r="BD42" s="4"/>
      <c r="BE42" s="4"/>
      <c r="BG42" s="4"/>
      <c r="BH42" s="4"/>
    </row>
    <row r="43" spans="35:60" ht="15" customHeight="1">
      <c r="AI43" s="4"/>
      <c r="AJ43" s="4"/>
      <c r="AK43" s="4"/>
      <c r="AL43" s="4"/>
      <c r="AM43" s="4"/>
      <c r="AN43" s="4"/>
      <c r="AO43" s="4"/>
      <c r="AP43" s="4"/>
      <c r="AQ43" s="4"/>
      <c r="AR43" s="4"/>
      <c r="AS43" s="4"/>
      <c r="AT43" s="4"/>
      <c r="AU43" s="4"/>
      <c r="AV43" s="4"/>
      <c r="AW43" s="4"/>
      <c r="AX43" s="4"/>
      <c r="AY43" s="4"/>
      <c r="AZ43" s="4"/>
      <c r="BA43" s="4"/>
      <c r="BB43" s="4"/>
      <c r="BC43" s="4"/>
      <c r="BD43" s="4"/>
      <c r="BE43" s="4"/>
      <c r="BG43" s="4"/>
      <c r="BH43" s="4"/>
    </row>
    <row r="44" spans="35:60" ht="15" customHeight="1">
      <c r="AI44" s="4"/>
      <c r="AJ44" s="4"/>
      <c r="AK44" s="4"/>
      <c r="AL44" s="4"/>
      <c r="AM44" s="4"/>
      <c r="AN44" s="4"/>
      <c r="AO44" s="4"/>
      <c r="AP44" s="4"/>
      <c r="AQ44" s="4"/>
      <c r="AR44" s="4"/>
      <c r="AS44" s="4"/>
      <c r="AT44" s="4"/>
      <c r="AU44" s="4"/>
      <c r="AV44" s="4"/>
      <c r="AW44" s="4"/>
      <c r="AX44" s="4"/>
      <c r="AY44" s="4"/>
      <c r="AZ44" s="4"/>
      <c r="BA44" s="4"/>
      <c r="BB44" s="4"/>
      <c r="BC44" s="4"/>
      <c r="BD44" s="4"/>
      <c r="BE44" s="4"/>
      <c r="BG44" s="4"/>
      <c r="BH44" s="4"/>
    </row>
    <row r="45" spans="35:60" ht="15" customHeight="1">
      <c r="AI45" s="4"/>
      <c r="AJ45" s="4"/>
      <c r="AK45" s="4"/>
      <c r="AL45" s="4"/>
      <c r="AM45" s="4"/>
      <c r="AN45" s="4"/>
      <c r="AO45" s="4"/>
      <c r="AP45" s="4"/>
      <c r="AQ45" s="4"/>
      <c r="AR45" s="4"/>
      <c r="AS45" s="4"/>
      <c r="AT45" s="4"/>
      <c r="AU45" s="4"/>
      <c r="AV45" s="4"/>
      <c r="AW45" s="4"/>
      <c r="AX45" s="4"/>
      <c r="AY45" s="4"/>
      <c r="AZ45" s="4"/>
      <c r="BA45" s="4"/>
      <c r="BB45" s="4"/>
      <c r="BC45" s="4"/>
      <c r="BD45" s="4"/>
      <c r="BE45" s="4"/>
      <c r="BG45" s="4"/>
      <c r="BH45" s="4"/>
    </row>
    <row r="46" spans="35:60" ht="15" customHeight="1">
      <c r="AI46" s="4"/>
      <c r="AJ46" s="4"/>
      <c r="AK46" s="4"/>
      <c r="AL46" s="4"/>
      <c r="AM46" s="4"/>
      <c r="AN46" s="4"/>
      <c r="AO46" s="4"/>
      <c r="AP46" s="4"/>
      <c r="AQ46" s="4"/>
      <c r="AR46" s="4"/>
      <c r="AS46" s="4"/>
      <c r="AT46" s="4"/>
      <c r="AU46" s="4"/>
      <c r="AV46" s="4"/>
      <c r="AW46" s="4"/>
      <c r="AX46" s="4"/>
      <c r="AY46" s="4"/>
      <c r="AZ46" s="4"/>
      <c r="BA46" s="4"/>
      <c r="BB46" s="4"/>
      <c r="BC46" s="4"/>
      <c r="BD46" s="4"/>
      <c r="BE46" s="4"/>
      <c r="BG46" s="4"/>
      <c r="BH46" s="4"/>
    </row>
    <row r="47" spans="35:60" ht="15" customHeight="1">
      <c r="AI47" s="4"/>
      <c r="AJ47" s="4"/>
      <c r="AK47" s="4"/>
      <c r="AL47" s="4"/>
      <c r="AM47" s="4"/>
      <c r="AN47" s="4"/>
      <c r="AO47" s="4"/>
      <c r="AP47" s="4"/>
      <c r="AQ47" s="4"/>
      <c r="AR47" s="4"/>
      <c r="AS47" s="4"/>
      <c r="AT47" s="4"/>
      <c r="AU47" s="4"/>
      <c r="AV47" s="4"/>
      <c r="AW47" s="4"/>
      <c r="AX47" s="4"/>
      <c r="AY47" s="4"/>
      <c r="AZ47" s="4"/>
      <c r="BA47" s="4"/>
      <c r="BB47" s="4"/>
      <c r="BC47" s="4"/>
      <c r="BD47" s="4"/>
      <c r="BE47" s="4"/>
      <c r="BG47" s="4"/>
      <c r="BH47" s="4"/>
    </row>
    <row r="48" spans="35:60" ht="15" customHeight="1">
      <c r="AI48" s="4"/>
      <c r="AJ48" s="4"/>
      <c r="AK48" s="4"/>
      <c r="AL48" s="4"/>
      <c r="AM48" s="4"/>
      <c r="AN48" s="4"/>
      <c r="AO48" s="4"/>
      <c r="AP48" s="4"/>
      <c r="AQ48" s="4"/>
      <c r="AR48" s="4"/>
      <c r="AS48" s="4"/>
      <c r="AT48" s="4"/>
      <c r="AU48" s="4"/>
      <c r="AV48" s="4"/>
      <c r="AW48" s="4"/>
      <c r="AX48" s="4"/>
      <c r="AY48" s="4"/>
      <c r="AZ48" s="4"/>
      <c r="BA48" s="4"/>
      <c r="BB48" s="4"/>
      <c r="BC48" s="4"/>
      <c r="BD48" s="4"/>
      <c r="BE48" s="4"/>
      <c r="BG48" s="4"/>
      <c r="BH48" s="4"/>
    </row>
    <row r="49" spans="35:60" ht="15" customHeight="1">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row>
    <row r="50" spans="35:60" ht="15" customHeight="1">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row>
    <row r="51" spans="35:60" ht="15" customHeight="1">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row>
    <row r="52" spans="35:60" ht="15" customHeight="1">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row>
    <row r="53" spans="35:60" ht="15" customHeight="1">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row>
    <row r="54" spans="35:60" ht="15" customHeight="1">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row>
    <row r="55" spans="35:60" ht="15" customHeight="1">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row>
    <row r="56" spans="35:60" ht="15" customHeight="1">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row>
    <row r="57" spans="35:60" ht="15" customHeight="1">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row>
    <row r="58" spans="35:60" ht="15" customHeight="1">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row>
    <row r="59" spans="35:60" ht="15" customHeight="1">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row>
    <row r="60" spans="35:60" ht="15" customHeight="1">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row>
    <row r="61" spans="35:60" ht="15" customHeight="1">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row>
    <row r="62" spans="35:60" ht="15" customHeight="1">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row>
    <row r="63" spans="35:60" ht="15" customHeight="1">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row>
    <row r="64" spans="35:60" ht="15" customHeight="1">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35:60" ht="15" customHeight="1">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35:60" ht="15" customHeight="1">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35:60" ht="15" customHeight="1">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35:60" ht="15" customHeight="1">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35:60" ht="15" customHeight="1">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35:60" ht="15" customHeight="1">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35:60" ht="15" customHeight="1">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35:60" ht="15" customHeight="1">
      <c r="AI72" s="4"/>
      <c r="AJ72" s="4"/>
      <c r="AM72" s="4"/>
      <c r="AN72" s="4"/>
      <c r="AO72" s="4"/>
      <c r="AP72" s="4"/>
      <c r="AQ72" s="4"/>
      <c r="AR72" s="4"/>
      <c r="AS72" s="4"/>
      <c r="AT72" s="4"/>
      <c r="AU72" s="4"/>
      <c r="AV72" s="4"/>
      <c r="AW72" s="4"/>
      <c r="AX72" s="4"/>
      <c r="AY72" s="4"/>
      <c r="AZ72" s="4"/>
      <c r="BA72" s="4"/>
      <c r="BB72" s="4"/>
      <c r="BC72" s="4"/>
      <c r="BD72" s="4"/>
      <c r="BE72" s="4"/>
      <c r="BF72" s="4"/>
      <c r="BG72" s="4"/>
      <c r="BH72" s="4"/>
    </row>
    <row r="73" spans="35:60" ht="15" customHeight="1">
      <c r="AI73" s="4"/>
      <c r="AJ73" s="4"/>
      <c r="AM73" s="4"/>
      <c r="AN73" s="4"/>
      <c r="AO73" s="4"/>
      <c r="AP73" s="4"/>
      <c r="AQ73" s="4"/>
      <c r="AR73" s="4"/>
      <c r="AS73" s="4"/>
      <c r="AT73" s="4"/>
      <c r="AU73" s="4"/>
      <c r="AV73" s="4"/>
      <c r="AW73" s="4"/>
      <c r="AX73" s="4"/>
      <c r="BD73" s="4"/>
      <c r="BE73" s="4"/>
      <c r="BF73" s="4"/>
      <c r="BG73" s="4"/>
      <c r="BH73" s="4"/>
    </row>
    <row r="74" spans="35:60" ht="15" customHeight="1">
      <c r="AI74" s="4"/>
      <c r="AJ74" s="4"/>
      <c r="AM74" s="4"/>
      <c r="AN74" s="4"/>
      <c r="AO74" s="4"/>
      <c r="AP74" s="4"/>
      <c r="AQ74" s="4"/>
      <c r="AR74" s="4"/>
      <c r="AS74" s="4"/>
      <c r="AT74" s="4"/>
      <c r="AU74" s="4"/>
      <c r="AV74" s="4"/>
      <c r="AW74" s="4"/>
      <c r="AX74" s="4"/>
      <c r="BD74" s="4"/>
      <c r="BE74" s="4"/>
      <c r="BF74" s="4"/>
      <c r="BG74" s="4"/>
      <c r="BH74" s="4"/>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67">
    <mergeCell ref="A1:U1"/>
    <mergeCell ref="C4:E4"/>
    <mergeCell ref="F4:N4"/>
    <mergeCell ref="C2:E2"/>
    <mergeCell ref="F2:N2"/>
    <mergeCell ref="C3:E3"/>
    <mergeCell ref="F3:N3"/>
    <mergeCell ref="C5:E5"/>
    <mergeCell ref="F5:N5"/>
    <mergeCell ref="C6:E6"/>
    <mergeCell ref="F6:N6"/>
    <mergeCell ref="C7:E7"/>
    <mergeCell ref="F7:N9"/>
    <mergeCell ref="F18:G18"/>
    <mergeCell ref="L18:M18"/>
    <mergeCell ref="O18:P18"/>
    <mergeCell ref="A11:B11"/>
    <mergeCell ref="C11:G11"/>
    <mergeCell ref="J11:K11"/>
    <mergeCell ref="L11:P11"/>
    <mergeCell ref="A12:B13"/>
    <mergeCell ref="C12:G13"/>
    <mergeCell ref="J12:K13"/>
    <mergeCell ref="L12:P13"/>
    <mergeCell ref="M33:M34"/>
    <mergeCell ref="D22:Q22"/>
    <mergeCell ref="A33:A34"/>
    <mergeCell ref="A14:B14"/>
    <mergeCell ref="C14:G14"/>
    <mergeCell ref="J14:K14"/>
    <mergeCell ref="L14:P14"/>
    <mergeCell ref="A15:B18"/>
    <mergeCell ref="C15:G16"/>
    <mergeCell ref="J15:K18"/>
    <mergeCell ref="L15:P16"/>
    <mergeCell ref="C17:D17"/>
    <mergeCell ref="F17:G17"/>
    <mergeCell ref="L17:M17"/>
    <mergeCell ref="O17:P17"/>
    <mergeCell ref="C18:D18"/>
    <mergeCell ref="B23:C23"/>
    <mergeCell ref="B24:C24"/>
    <mergeCell ref="B25:C25"/>
    <mergeCell ref="B26:C26"/>
    <mergeCell ref="B27:C27"/>
    <mergeCell ref="A19:B19"/>
    <mergeCell ref="C19:G19"/>
    <mergeCell ref="J19:K19"/>
    <mergeCell ref="L19:P19"/>
    <mergeCell ref="A21:C21"/>
    <mergeCell ref="D21:H21"/>
    <mergeCell ref="Q33:Q34"/>
    <mergeCell ref="B28:C28"/>
    <mergeCell ref="B29:C29"/>
    <mergeCell ref="B33:C34"/>
    <mergeCell ref="O33:O34"/>
    <mergeCell ref="D33:D34"/>
    <mergeCell ref="E33:E34"/>
    <mergeCell ref="F33:F34"/>
    <mergeCell ref="G33:G34"/>
    <mergeCell ref="H33:H34"/>
    <mergeCell ref="I33:I34"/>
    <mergeCell ref="J33:J34"/>
    <mergeCell ref="K33:K34"/>
    <mergeCell ref="N33:N34"/>
    <mergeCell ref="P33:P34"/>
    <mergeCell ref="L33:L34"/>
  </mergeCells>
  <conditionalFormatting sqref="J31 D33:Q33">
    <cfRule type="expression" priority="17" dxfId="61">
      <formula>#REF!="1/8"</formula>
    </cfRule>
  </conditionalFormatting>
  <conditionalFormatting sqref="V37:Z37">
    <cfRule type="expression" priority="16" dxfId="61">
      <formula>#REF!="1/8"</formula>
    </cfRule>
  </conditionalFormatting>
  <conditionalFormatting sqref="C11:G16 D33:Q34">
    <cfRule type="cellIs" priority="12" dxfId="62" operator="equal">
      <formula>0</formula>
    </cfRule>
  </conditionalFormatting>
  <conditionalFormatting sqref="C18:G19">
    <cfRule type="cellIs" priority="11" dxfId="62" operator="equal">
      <formula>0</formula>
    </cfRule>
  </conditionalFormatting>
  <conditionalFormatting sqref="L11:P16">
    <cfRule type="cellIs" priority="10" dxfId="62" operator="equal">
      <formula>0</formula>
    </cfRule>
  </conditionalFormatting>
  <conditionalFormatting sqref="L18:P19">
    <cfRule type="cellIs" priority="9" dxfId="62" operator="equal">
      <formula>0</formula>
    </cfRule>
  </conditionalFormatting>
  <conditionalFormatting sqref="B26:Q26">
    <cfRule type="expression" priority="338" dxfId="133">
      <formula>$F$4=$AK$9</formula>
    </cfRule>
    <cfRule type="expression" priority="339" dxfId="133">
      <formula>$F$4=$AK$8</formula>
    </cfRule>
  </conditionalFormatting>
  <conditionalFormatting sqref="A29:Q29">
    <cfRule type="expression" priority="1" dxfId="14">
      <formula>$F$4=$AK$8</formula>
    </cfRule>
    <cfRule type="expression" priority="2" dxfId="14">
      <formula>$F$4=$AK$6</formula>
    </cfRule>
  </conditionalFormatting>
  <dataValidations count="3">
    <dataValidation type="list" allowBlank="1" showInputMessage="1" showErrorMessage="1" sqref="O4">
      <formula1>$AK$4:$AK$19</formula1>
    </dataValidation>
    <dataValidation type="list" allowBlank="1" showInputMessage="1" showErrorMessage="1" sqref="F4:N4">
      <formula1>$AK$4:$AK$9</formula1>
    </dataValidation>
    <dataValidation type="list" allowBlank="1" showInputMessage="1" showErrorMessage="1" sqref="O6">
      <formula1>#REF!</formula1>
    </dataValidation>
  </dataValidations>
  <printOptions horizontalCentered="1" verticalCentered="1"/>
  <pageMargins left="0.15748031496063" right="0.275590551181102" top="0.236220472440945" bottom="0.236220472440945" header="0.31496062992126" footer="0.31496062992126"/>
  <pageSetup fitToHeight="1" fitToWidth="1" horizontalDpi="600" verticalDpi="600" orientation="landscape" scale="65" r:id="rId2"/>
  <headerFooter>
    <oddFooter>&amp;Cpage &amp;P of &amp;N&amp;R&amp;8 2011</oddFooter>
  </headerFooter>
  <ignoredErrors>
    <ignoredError sqref="D33:Q34"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8270-847A-4010-BE10-9243C25DCC85}">
  <sheetPr>
    <tabColor theme="0" tint="-0.3499799966812134"/>
    <pageSetUpPr fitToPage="1"/>
  </sheetPr>
  <dimension ref="A1:AU246"/>
  <sheetViews>
    <sheetView showGridLines="0" zoomScaleSheetLayoutView="40" zoomScalePageLayoutView="40" workbookViewId="0" topLeftCell="A1">
      <selection activeCell="O6" sqref="O6"/>
    </sheetView>
  </sheetViews>
  <sheetFormatPr defaultColWidth="8.8515625" defaultRowHeight="15"/>
  <cols>
    <col min="1" max="1" width="9.140625" style="1" customWidth="1"/>
    <col min="2" max="10" width="9.140625" style="182" customWidth="1"/>
    <col min="11" max="11" width="9.140625" style="2" customWidth="1"/>
    <col min="12" max="14" width="9.140625" style="182" customWidth="1"/>
    <col min="15" max="15" width="13.8515625" style="182" bestFit="1" customWidth="1"/>
    <col min="16" max="16" width="15.140625" style="182" customWidth="1"/>
    <col min="17" max="35" width="9.140625" style="182" customWidth="1"/>
    <col min="36" max="37" width="8.8515625" style="182" customWidth="1"/>
    <col min="38" max="38" width="62.00390625" style="182" customWidth="1"/>
    <col min="39" max="39" width="20.8515625" style="182" customWidth="1"/>
    <col min="40" max="40" width="10.421875" style="3" bestFit="1" customWidth="1"/>
    <col min="41" max="43" width="8.8515625" style="182" customWidth="1"/>
    <col min="44" max="46" width="8.8515625" style="182" hidden="1" customWidth="1"/>
    <col min="47" max="47" width="27.57421875" style="182" customWidth="1"/>
    <col min="48" max="16384" width="8.8515625" style="182" customWidth="1"/>
  </cols>
  <sheetData>
    <row r="1" spans="1:18" ht="27" thickBot="1">
      <c r="A1" s="162"/>
      <c r="B1" s="163"/>
      <c r="C1" s="399" t="s">
        <v>461</v>
      </c>
      <c r="D1" s="400"/>
      <c r="E1" s="400"/>
      <c r="F1" s="400"/>
      <c r="G1" s="400"/>
      <c r="H1" s="400"/>
      <c r="I1" s="400"/>
      <c r="J1" s="400"/>
      <c r="K1" s="400"/>
      <c r="L1" s="400"/>
      <c r="M1" s="400"/>
      <c r="N1" s="400"/>
      <c r="O1" s="400"/>
      <c r="P1" s="400"/>
      <c r="Q1" s="400"/>
      <c r="R1" s="401"/>
    </row>
    <row r="2" spans="3:40" s="4" customFormat="1" ht="15" customHeight="1">
      <c r="C2" s="387" t="s">
        <v>13</v>
      </c>
      <c r="D2" s="402"/>
      <c r="E2" s="403"/>
      <c r="F2" s="404"/>
      <c r="G2" s="405"/>
      <c r="H2" s="405"/>
      <c r="I2" s="405"/>
      <c r="J2" s="405"/>
      <c r="K2" s="405"/>
      <c r="L2" s="406"/>
      <c r="M2" s="15"/>
      <c r="N2" s="15"/>
      <c r="O2" s="15"/>
      <c r="AL2" s="16"/>
      <c r="AM2" s="16"/>
      <c r="AN2" s="21"/>
    </row>
    <row r="3" spans="3:40" s="4" customFormat="1" ht="15" customHeight="1">
      <c r="C3" s="366" t="s">
        <v>28</v>
      </c>
      <c r="D3" s="407"/>
      <c r="E3" s="408"/>
      <c r="F3" s="409"/>
      <c r="G3" s="410"/>
      <c r="H3" s="410"/>
      <c r="I3" s="410"/>
      <c r="J3" s="410"/>
      <c r="K3" s="410"/>
      <c r="L3" s="411"/>
      <c r="M3" s="15"/>
      <c r="N3" s="15"/>
      <c r="O3" s="15"/>
      <c r="AL3" s="288"/>
      <c r="AM3" s="288"/>
      <c r="AN3" s="54"/>
    </row>
    <row r="4" spans="1:40" s="4" customFormat="1" ht="15" customHeight="1">
      <c r="A4" s="4" t="s">
        <v>132</v>
      </c>
      <c r="C4" s="366" t="s">
        <v>14</v>
      </c>
      <c r="D4" s="407"/>
      <c r="E4" s="408"/>
      <c r="F4" s="484" t="s">
        <v>481</v>
      </c>
      <c r="G4" s="485"/>
      <c r="H4" s="485"/>
      <c r="I4" s="485"/>
      <c r="J4" s="485"/>
      <c r="K4" s="485"/>
      <c r="L4" s="486"/>
      <c r="M4" s="15"/>
      <c r="N4" s="15"/>
      <c r="O4" s="15"/>
      <c r="AJ4" s="6"/>
      <c r="AL4" s="288"/>
      <c r="AM4" s="279"/>
      <c r="AN4" s="54"/>
    </row>
    <row r="5" spans="3:47" s="4" customFormat="1" ht="15" customHeight="1">
      <c r="C5" s="366" t="s">
        <v>55</v>
      </c>
      <c r="D5" s="407"/>
      <c r="E5" s="408"/>
      <c r="F5" s="484" t="s">
        <v>482</v>
      </c>
      <c r="G5" s="485"/>
      <c r="H5" s="485"/>
      <c r="I5" s="485"/>
      <c r="J5" s="485"/>
      <c r="K5" s="485"/>
      <c r="L5" s="486"/>
      <c r="M5" s="15"/>
      <c r="N5" s="15"/>
      <c r="O5" s="15"/>
      <c r="AL5" s="288"/>
      <c r="AM5" s="279"/>
      <c r="AN5" s="54"/>
      <c r="AU5" s="6" t="s">
        <v>53</v>
      </c>
    </row>
    <row r="6" spans="3:47" s="4" customFormat="1" ht="15" customHeight="1">
      <c r="C6" s="366" t="s">
        <v>15</v>
      </c>
      <c r="D6" s="407"/>
      <c r="E6" s="408"/>
      <c r="F6" s="412"/>
      <c r="G6" s="413"/>
      <c r="H6" s="413"/>
      <c r="I6" s="413"/>
      <c r="J6" s="413"/>
      <c r="K6" s="413"/>
      <c r="L6" s="414"/>
      <c r="M6" s="15"/>
      <c r="N6" s="15"/>
      <c r="O6" s="15"/>
      <c r="AL6" s="288"/>
      <c r="AM6" s="279"/>
      <c r="AN6" s="54"/>
      <c r="AR6" s="4" t="s">
        <v>36</v>
      </c>
      <c r="AS6" s="4" t="s">
        <v>37</v>
      </c>
      <c r="AT6" s="4" t="s">
        <v>38</v>
      </c>
      <c r="AU6" s="18" t="s">
        <v>54</v>
      </c>
    </row>
    <row r="7" spans="3:47" s="4" customFormat="1" ht="15" customHeight="1" thickBot="1">
      <c r="C7" s="370" t="s">
        <v>128</v>
      </c>
      <c r="D7" s="415"/>
      <c r="E7" s="416"/>
      <c r="F7" s="487"/>
      <c r="G7" s="488"/>
      <c r="H7" s="488"/>
      <c r="I7" s="488"/>
      <c r="J7" s="488"/>
      <c r="K7" s="488"/>
      <c r="L7" s="489"/>
      <c r="M7" s="15"/>
      <c r="N7" s="15"/>
      <c r="O7" s="15"/>
      <c r="AL7" s="288"/>
      <c r="AM7" s="279"/>
      <c r="AN7" s="54"/>
      <c r="AU7" s="18" t="s">
        <v>129</v>
      </c>
    </row>
    <row r="8" spans="5:47" s="4" customFormat="1" ht="15" customHeight="1">
      <c r="E8" s="19"/>
      <c r="F8" s="490"/>
      <c r="G8" s="491"/>
      <c r="H8" s="491"/>
      <c r="I8" s="491"/>
      <c r="J8" s="491"/>
      <c r="K8" s="491"/>
      <c r="L8" s="492"/>
      <c r="AL8" s="288"/>
      <c r="AM8" s="279"/>
      <c r="AN8" s="54"/>
      <c r="AU8" s="299" t="s">
        <v>462</v>
      </c>
    </row>
    <row r="9" spans="6:47" s="4" customFormat="1" ht="15" customHeight="1" thickBot="1">
      <c r="F9" s="493"/>
      <c r="G9" s="494"/>
      <c r="H9" s="494"/>
      <c r="I9" s="494"/>
      <c r="J9" s="494"/>
      <c r="K9" s="494"/>
      <c r="L9" s="495"/>
      <c r="AL9" s="288"/>
      <c r="AM9" s="279"/>
      <c r="AN9" s="54"/>
      <c r="AU9" s="299" t="s">
        <v>463</v>
      </c>
    </row>
    <row r="10" spans="38:47" s="4" customFormat="1" ht="15" customHeight="1" thickBot="1">
      <c r="AL10" s="288"/>
      <c r="AM10" s="279"/>
      <c r="AN10" s="54"/>
      <c r="AU10" s="299" t="s">
        <v>464</v>
      </c>
    </row>
    <row r="11" spans="1:47" s="4" customFormat="1" ht="15" customHeight="1">
      <c r="A11" s="387" t="s">
        <v>17</v>
      </c>
      <c r="B11" s="388"/>
      <c r="C11" s="391"/>
      <c r="D11" s="391"/>
      <c r="E11" s="391"/>
      <c r="F11" s="392"/>
      <c r="H11" s="20"/>
      <c r="J11" s="389" t="s">
        <v>27</v>
      </c>
      <c r="K11" s="390"/>
      <c r="L11" s="391"/>
      <c r="M11" s="391"/>
      <c r="N11" s="391"/>
      <c r="O11" s="392"/>
      <c r="AL11" s="288"/>
      <c r="AM11" s="279"/>
      <c r="AN11" s="54"/>
      <c r="AU11" s="299" t="s">
        <v>465</v>
      </c>
    </row>
    <row r="12" spans="1:47" s="4" customFormat="1" ht="15" customHeight="1">
      <c r="A12" s="362" t="s">
        <v>16</v>
      </c>
      <c r="B12" s="363"/>
      <c r="C12" s="481"/>
      <c r="D12" s="481"/>
      <c r="E12" s="481"/>
      <c r="F12" s="482"/>
      <c r="H12" s="20"/>
      <c r="J12" s="480" t="s">
        <v>26</v>
      </c>
      <c r="K12" s="440"/>
      <c r="L12" s="379">
        <f>C12</f>
        <v>0</v>
      </c>
      <c r="M12" s="380"/>
      <c r="N12" s="380"/>
      <c r="O12" s="381"/>
      <c r="AL12" s="288"/>
      <c r="AM12" s="279"/>
      <c r="AN12" s="54"/>
      <c r="AU12" s="299" t="s">
        <v>466</v>
      </c>
    </row>
    <row r="13" spans="1:47" s="4" customFormat="1" ht="15" customHeight="1">
      <c r="A13" s="364"/>
      <c r="B13" s="365"/>
      <c r="C13" s="481"/>
      <c r="D13" s="481"/>
      <c r="E13" s="481"/>
      <c r="F13" s="482"/>
      <c r="H13" s="22"/>
      <c r="J13" s="480"/>
      <c r="K13" s="440"/>
      <c r="L13" s="382"/>
      <c r="M13" s="383"/>
      <c r="N13" s="383"/>
      <c r="O13" s="384"/>
      <c r="AL13" s="288"/>
      <c r="AM13" s="279"/>
      <c r="AN13" s="54"/>
      <c r="AU13" s="299" t="s">
        <v>467</v>
      </c>
    </row>
    <row r="14" spans="1:47" s="4" customFormat="1" ht="15" customHeight="1">
      <c r="A14" s="366" t="s">
        <v>18</v>
      </c>
      <c r="B14" s="367"/>
      <c r="C14" s="474"/>
      <c r="D14" s="474"/>
      <c r="E14" s="474"/>
      <c r="F14" s="479"/>
      <c r="H14" s="20"/>
      <c r="J14" s="480" t="s">
        <v>18</v>
      </c>
      <c r="K14" s="440"/>
      <c r="L14" s="379">
        <f>C14</f>
        <v>0</v>
      </c>
      <c r="M14" s="380"/>
      <c r="N14" s="380"/>
      <c r="O14" s="381"/>
      <c r="AL14" s="288"/>
      <c r="AM14" s="279"/>
      <c r="AN14" s="54"/>
      <c r="AU14" s="299" t="s">
        <v>468</v>
      </c>
    </row>
    <row r="15" spans="1:47" s="4" customFormat="1" ht="15" customHeight="1">
      <c r="A15" s="362" t="s">
        <v>25</v>
      </c>
      <c r="B15" s="363"/>
      <c r="C15" s="481"/>
      <c r="D15" s="481"/>
      <c r="E15" s="481"/>
      <c r="F15" s="482"/>
      <c r="H15" s="20"/>
      <c r="J15" s="480" t="s">
        <v>24</v>
      </c>
      <c r="K15" s="440"/>
      <c r="L15" s="379">
        <f>C15</f>
        <v>0</v>
      </c>
      <c r="M15" s="380"/>
      <c r="N15" s="380"/>
      <c r="O15" s="381"/>
      <c r="AL15" s="288"/>
      <c r="AM15" s="279"/>
      <c r="AN15" s="54"/>
      <c r="AU15" s="299" t="s">
        <v>469</v>
      </c>
    </row>
    <row r="16" spans="1:47" s="4" customFormat="1" ht="15" customHeight="1">
      <c r="A16" s="368"/>
      <c r="B16" s="369"/>
      <c r="C16" s="481"/>
      <c r="D16" s="481"/>
      <c r="E16" s="481"/>
      <c r="F16" s="482"/>
      <c r="H16" s="20"/>
      <c r="J16" s="480"/>
      <c r="K16" s="440"/>
      <c r="L16" s="382"/>
      <c r="M16" s="383"/>
      <c r="N16" s="383"/>
      <c r="O16" s="384"/>
      <c r="AL16" s="288"/>
      <c r="AM16" s="279"/>
      <c r="AN16" s="54"/>
      <c r="AU16" s="299" t="s">
        <v>470</v>
      </c>
    </row>
    <row r="17" spans="1:47" s="4" customFormat="1" ht="15" customHeight="1">
      <c r="A17" s="368"/>
      <c r="B17" s="369"/>
      <c r="C17" s="483" t="s">
        <v>21</v>
      </c>
      <c r="D17" s="483"/>
      <c r="E17" s="289" t="s">
        <v>22</v>
      </c>
      <c r="F17" s="164" t="s">
        <v>23</v>
      </c>
      <c r="H17" s="20"/>
      <c r="J17" s="480"/>
      <c r="K17" s="440"/>
      <c r="L17" s="483" t="s">
        <v>21</v>
      </c>
      <c r="M17" s="483"/>
      <c r="N17" s="289" t="s">
        <v>22</v>
      </c>
      <c r="O17" s="164" t="s">
        <v>23</v>
      </c>
      <c r="AL17" s="288"/>
      <c r="AM17" s="288"/>
      <c r="AN17" s="54"/>
      <c r="AU17" s="299" t="s">
        <v>471</v>
      </c>
    </row>
    <row r="18" spans="1:47" s="4" customFormat="1" ht="15" customHeight="1">
      <c r="A18" s="364"/>
      <c r="B18" s="365"/>
      <c r="C18" s="474"/>
      <c r="D18" s="474"/>
      <c r="E18" s="290"/>
      <c r="F18" s="165"/>
      <c r="H18" s="20"/>
      <c r="J18" s="480"/>
      <c r="K18" s="440"/>
      <c r="L18" s="377">
        <f>C18</f>
        <v>0</v>
      </c>
      <c r="M18" s="378"/>
      <c r="N18" s="298">
        <f>E18</f>
        <v>0</v>
      </c>
      <c r="O18" s="180">
        <f>F18</f>
        <v>0</v>
      </c>
      <c r="AL18" s="288"/>
      <c r="AM18" s="288"/>
      <c r="AN18" s="54"/>
      <c r="AU18" s="299" t="s">
        <v>472</v>
      </c>
    </row>
    <row r="19" spans="1:47" s="4" customFormat="1" ht="15" customHeight="1" thickBot="1">
      <c r="A19" s="370" t="s">
        <v>20</v>
      </c>
      <c r="B19" s="371"/>
      <c r="C19" s="475"/>
      <c r="D19" s="475"/>
      <c r="E19" s="475"/>
      <c r="F19" s="476"/>
      <c r="H19" s="20"/>
      <c r="J19" s="477" t="s">
        <v>19</v>
      </c>
      <c r="K19" s="478"/>
      <c r="L19" s="372">
        <f>C19</f>
        <v>0</v>
      </c>
      <c r="M19" s="373"/>
      <c r="N19" s="373"/>
      <c r="O19" s="374"/>
      <c r="AL19" s="288"/>
      <c r="AM19" s="288"/>
      <c r="AN19" s="54"/>
      <c r="AU19" s="299" t="s">
        <v>473</v>
      </c>
    </row>
    <row r="20" spans="1:47" s="4" customFormat="1" ht="15" customHeight="1" thickBot="1">
      <c r="A20" s="35"/>
      <c r="B20" s="35"/>
      <c r="C20" s="35"/>
      <c r="D20" s="35"/>
      <c r="E20" s="35"/>
      <c r="F20" s="35"/>
      <c r="G20" s="35"/>
      <c r="H20" s="35"/>
      <c r="I20" s="35"/>
      <c r="J20" s="35"/>
      <c r="K20" s="35"/>
      <c r="L20" s="35"/>
      <c r="AL20" s="288"/>
      <c r="AM20" s="288"/>
      <c r="AN20" s="54"/>
      <c r="AU20" s="299" t="s">
        <v>474</v>
      </c>
    </row>
    <row r="21" spans="1:47" s="4" customFormat="1" ht="15" customHeight="1" thickBot="1">
      <c r="A21" s="61" t="s">
        <v>0</v>
      </c>
      <c r="B21" s="472" t="s">
        <v>29</v>
      </c>
      <c r="C21" s="473"/>
      <c r="D21" s="292" t="s">
        <v>1</v>
      </c>
      <c r="E21" s="61" t="s">
        <v>2</v>
      </c>
      <c r="G21" s="61" t="s">
        <v>0</v>
      </c>
      <c r="H21" s="472" t="s">
        <v>29</v>
      </c>
      <c r="I21" s="473"/>
      <c r="J21" s="292" t="s">
        <v>1</v>
      </c>
      <c r="K21" s="61" t="s">
        <v>2</v>
      </c>
      <c r="N21" s="37" t="s">
        <v>3</v>
      </c>
      <c r="O21" s="36" t="s">
        <v>4</v>
      </c>
      <c r="AL21" s="288"/>
      <c r="AM21" s="288"/>
      <c r="AN21" s="21"/>
      <c r="AU21" s="299" t="s">
        <v>475</v>
      </c>
    </row>
    <row r="22" spans="1:47" s="4" customFormat="1" ht="15" customHeight="1">
      <c r="A22" s="294">
        <v>1</v>
      </c>
      <c r="B22" s="470"/>
      <c r="C22" s="471"/>
      <c r="D22" s="293"/>
      <c r="E22" s="295" t="str">
        <f aca="true" t="shared" si="0" ref="E22:E76">IF(D22&lt;&gt;"",1,"")</f>
        <v/>
      </c>
      <c r="F22" s="63"/>
      <c r="G22" s="294">
        <v>56</v>
      </c>
      <c r="H22" s="470"/>
      <c r="I22" s="471"/>
      <c r="J22" s="293"/>
      <c r="K22" s="295" t="str">
        <f aca="true" t="shared" si="1" ref="K22:K76">IF(J22&lt;&gt;"",1,"")</f>
        <v/>
      </c>
      <c r="N22" s="93" t="s">
        <v>137</v>
      </c>
      <c r="O22" s="38">
        <f>SUMIFS($E$22:$E$76,$D$22:$D$76,N22)+SUMIFS($K$22:$K$76,$J$22:$J$76,N22)</f>
        <v>0</v>
      </c>
      <c r="S22" s="24"/>
      <c r="AL22" s="288"/>
      <c r="AM22" s="288"/>
      <c r="AN22" s="21"/>
      <c r="AU22" s="299" t="s">
        <v>476</v>
      </c>
    </row>
    <row r="23" spans="1:47" s="25" customFormat="1" ht="15" customHeight="1">
      <c r="A23" s="294">
        <v>2</v>
      </c>
      <c r="B23" s="470"/>
      <c r="C23" s="471"/>
      <c r="D23" s="293"/>
      <c r="E23" s="295" t="str">
        <f t="shared" si="0"/>
        <v/>
      </c>
      <c r="F23" s="63"/>
      <c r="G23" s="294">
        <v>57</v>
      </c>
      <c r="H23" s="470"/>
      <c r="I23" s="471"/>
      <c r="J23" s="293"/>
      <c r="K23" s="295" t="str">
        <f t="shared" si="1"/>
        <v/>
      </c>
      <c r="M23" s="4"/>
      <c r="N23" s="93" t="s">
        <v>140</v>
      </c>
      <c r="O23" s="38">
        <f aca="true" t="shared" si="2" ref="O23:O28">SUMIFS($E$22:$E$76,$D$22:$D$76,N23)+SUMIFS($K$22:$K$76,$J$22:$J$76,N23)</f>
        <v>0</v>
      </c>
      <c r="P23" s="4"/>
      <c r="Q23" s="4"/>
      <c r="S23" s="24"/>
      <c r="AL23" s="288"/>
      <c r="AM23" s="288"/>
      <c r="AN23" s="64"/>
      <c r="AU23" s="299" t="s">
        <v>477</v>
      </c>
    </row>
    <row r="24" spans="1:47" s="25" customFormat="1" ht="15" customHeight="1">
      <c r="A24" s="294">
        <v>3</v>
      </c>
      <c r="B24" s="470"/>
      <c r="C24" s="471"/>
      <c r="D24" s="293"/>
      <c r="E24" s="295" t="str">
        <f t="shared" si="0"/>
        <v/>
      </c>
      <c r="F24" s="63"/>
      <c r="G24" s="294">
        <v>58</v>
      </c>
      <c r="H24" s="470"/>
      <c r="I24" s="471"/>
      <c r="J24" s="293"/>
      <c r="K24" s="295" t="str">
        <f t="shared" si="1"/>
        <v/>
      </c>
      <c r="M24" s="4"/>
      <c r="N24" s="93" t="s">
        <v>143</v>
      </c>
      <c r="O24" s="38">
        <f t="shared" si="2"/>
        <v>0</v>
      </c>
      <c r="P24" s="4"/>
      <c r="Q24" s="4"/>
      <c r="S24" s="26"/>
      <c r="AN24" s="64"/>
      <c r="AU24" s="299" t="s">
        <v>478</v>
      </c>
    </row>
    <row r="25" spans="1:47" s="25" customFormat="1" ht="15" customHeight="1">
      <c r="A25" s="294">
        <v>4</v>
      </c>
      <c r="B25" s="470"/>
      <c r="C25" s="471"/>
      <c r="D25" s="293"/>
      <c r="E25" s="295" t="str">
        <f t="shared" si="0"/>
        <v/>
      </c>
      <c r="F25" s="63"/>
      <c r="G25" s="294">
        <v>59</v>
      </c>
      <c r="H25" s="470"/>
      <c r="I25" s="471"/>
      <c r="J25" s="293"/>
      <c r="K25" s="295" t="str">
        <f t="shared" si="1"/>
        <v/>
      </c>
      <c r="N25" s="93" t="s">
        <v>146</v>
      </c>
      <c r="O25" s="38">
        <f t="shared" si="2"/>
        <v>0</v>
      </c>
      <c r="P25" s="4"/>
      <c r="Q25" s="4"/>
      <c r="S25" s="26"/>
      <c r="AN25" s="64"/>
      <c r="AU25" s="299" t="s">
        <v>479</v>
      </c>
    </row>
    <row r="26" spans="1:47" s="25" customFormat="1" ht="15" customHeight="1">
      <c r="A26" s="294">
        <v>5</v>
      </c>
      <c r="B26" s="470"/>
      <c r="C26" s="471"/>
      <c r="D26" s="293"/>
      <c r="E26" s="295" t="str">
        <f t="shared" si="0"/>
        <v/>
      </c>
      <c r="F26" s="63"/>
      <c r="G26" s="294">
        <v>60</v>
      </c>
      <c r="H26" s="470"/>
      <c r="I26" s="471"/>
      <c r="J26" s="293"/>
      <c r="K26" s="295" t="str">
        <f t="shared" si="1"/>
        <v/>
      </c>
      <c r="N26" s="93" t="s">
        <v>149</v>
      </c>
      <c r="O26" s="38">
        <f t="shared" si="2"/>
        <v>0</v>
      </c>
      <c r="P26" s="4"/>
      <c r="Q26" s="27"/>
      <c r="S26" s="26"/>
      <c r="AN26" s="64"/>
      <c r="AU26" s="299" t="s">
        <v>480</v>
      </c>
    </row>
    <row r="27" spans="1:47" s="25" customFormat="1" ht="15" customHeight="1">
      <c r="A27" s="294">
        <v>6</v>
      </c>
      <c r="B27" s="470"/>
      <c r="C27" s="471"/>
      <c r="D27" s="293"/>
      <c r="E27" s="295" t="str">
        <f t="shared" si="0"/>
        <v/>
      </c>
      <c r="F27" s="63"/>
      <c r="G27" s="294">
        <v>61</v>
      </c>
      <c r="H27" s="470"/>
      <c r="I27" s="471"/>
      <c r="J27" s="293"/>
      <c r="K27" s="295" t="str">
        <f t="shared" si="1"/>
        <v/>
      </c>
      <c r="N27" s="93" t="s">
        <v>152</v>
      </c>
      <c r="O27" s="38">
        <f t="shared" si="2"/>
        <v>0</v>
      </c>
      <c r="P27" s="4"/>
      <c r="Q27" s="28"/>
      <c r="S27" s="26"/>
      <c r="AN27" s="64"/>
      <c r="AU27" s="288"/>
    </row>
    <row r="28" spans="1:47" s="25" customFormat="1" ht="15" customHeight="1" thickBot="1">
      <c r="A28" s="294">
        <v>7</v>
      </c>
      <c r="B28" s="470"/>
      <c r="C28" s="471"/>
      <c r="D28" s="293"/>
      <c r="E28" s="295" t="str">
        <f t="shared" si="0"/>
        <v/>
      </c>
      <c r="F28" s="63"/>
      <c r="G28" s="294">
        <v>62</v>
      </c>
      <c r="H28" s="470"/>
      <c r="I28" s="471"/>
      <c r="J28" s="293"/>
      <c r="K28" s="295" t="str">
        <f t="shared" si="1"/>
        <v/>
      </c>
      <c r="N28" s="109" t="s">
        <v>155</v>
      </c>
      <c r="O28" s="38">
        <f t="shared" si="2"/>
        <v>0</v>
      </c>
      <c r="P28" s="27"/>
      <c r="Q28" s="28"/>
      <c r="S28" s="26"/>
      <c r="AN28" s="64"/>
      <c r="AU28" s="288"/>
    </row>
    <row r="29" spans="1:47" s="25" customFormat="1" ht="15" customHeight="1">
      <c r="A29" s="294">
        <v>8</v>
      </c>
      <c r="B29" s="470"/>
      <c r="C29" s="471"/>
      <c r="D29" s="293"/>
      <c r="E29" s="295" t="str">
        <f t="shared" si="0"/>
        <v/>
      </c>
      <c r="F29" s="63"/>
      <c r="G29" s="294">
        <v>63</v>
      </c>
      <c r="H29" s="470"/>
      <c r="I29" s="471"/>
      <c r="J29" s="293"/>
      <c r="K29" s="295" t="str">
        <f t="shared" si="1"/>
        <v/>
      </c>
      <c r="N29" s="302"/>
      <c r="O29" s="301"/>
      <c r="P29" s="28"/>
      <c r="Q29" s="28"/>
      <c r="S29" s="26"/>
      <c r="AN29" s="64"/>
      <c r="AU29" s="288"/>
    </row>
    <row r="30" spans="1:47" s="25" customFormat="1" ht="15" customHeight="1">
      <c r="A30" s="294">
        <v>9</v>
      </c>
      <c r="B30" s="470"/>
      <c r="C30" s="471"/>
      <c r="D30" s="293"/>
      <c r="E30" s="295" t="str">
        <f t="shared" si="0"/>
        <v/>
      </c>
      <c r="F30" s="63"/>
      <c r="G30" s="294">
        <v>64</v>
      </c>
      <c r="H30" s="470"/>
      <c r="I30" s="471"/>
      <c r="J30" s="293"/>
      <c r="K30" s="295" t="str">
        <f t="shared" si="1"/>
        <v/>
      </c>
      <c r="M30" s="4"/>
      <c r="N30" s="302"/>
      <c r="O30" s="301"/>
      <c r="P30" s="28"/>
      <c r="Q30" s="28"/>
      <c r="R30" s="4"/>
      <c r="S30" s="26"/>
      <c r="AN30" s="64"/>
      <c r="AU30" s="288"/>
    </row>
    <row r="31" spans="1:47" s="25" customFormat="1" ht="15" customHeight="1" thickBot="1">
      <c r="A31" s="294">
        <v>10</v>
      </c>
      <c r="B31" s="470"/>
      <c r="C31" s="471"/>
      <c r="D31" s="293"/>
      <c r="E31" s="295" t="str">
        <f t="shared" si="0"/>
        <v/>
      </c>
      <c r="F31" s="63"/>
      <c r="G31" s="294">
        <v>65</v>
      </c>
      <c r="H31" s="470"/>
      <c r="I31" s="471"/>
      <c r="J31" s="293"/>
      <c r="K31" s="295" t="str">
        <f t="shared" si="1"/>
        <v/>
      </c>
      <c r="M31" s="4"/>
      <c r="N31" s="4"/>
      <c r="O31" s="4"/>
      <c r="P31" s="28"/>
      <c r="Q31" s="28"/>
      <c r="R31" s="4"/>
      <c r="S31" s="26"/>
      <c r="AN31" s="64"/>
      <c r="AU31" s="288"/>
    </row>
    <row r="32" spans="1:47" s="25" customFormat="1" ht="15" customHeight="1">
      <c r="A32" s="294">
        <v>11</v>
      </c>
      <c r="B32" s="470"/>
      <c r="C32" s="471"/>
      <c r="D32" s="293"/>
      <c r="E32" s="295" t="str">
        <f t="shared" si="0"/>
        <v/>
      </c>
      <c r="F32" s="63"/>
      <c r="G32" s="294">
        <v>66</v>
      </c>
      <c r="H32" s="470"/>
      <c r="I32" s="471"/>
      <c r="J32" s="293"/>
      <c r="K32" s="295" t="str">
        <f t="shared" si="1"/>
        <v/>
      </c>
      <c r="M32" s="468" t="s">
        <v>9</v>
      </c>
      <c r="N32" s="469"/>
      <c r="O32" s="50">
        <f>SUM(O22:O28)</f>
        <v>0</v>
      </c>
      <c r="P32" s="28"/>
      <c r="Q32" s="28"/>
      <c r="R32" s="4"/>
      <c r="S32" s="26"/>
      <c r="AN32" s="64"/>
      <c r="AU32" s="288"/>
    </row>
    <row r="33" spans="1:47" s="4" customFormat="1" ht="15" customHeight="1">
      <c r="A33" s="294">
        <v>12</v>
      </c>
      <c r="B33" s="470"/>
      <c r="C33" s="471"/>
      <c r="D33" s="293"/>
      <c r="E33" s="295" t="str">
        <f t="shared" si="0"/>
        <v/>
      </c>
      <c r="F33" s="63"/>
      <c r="G33" s="294">
        <v>67</v>
      </c>
      <c r="H33" s="470"/>
      <c r="I33" s="471"/>
      <c r="J33" s="293"/>
      <c r="K33" s="295" t="str">
        <f t="shared" si="1"/>
        <v/>
      </c>
      <c r="M33" s="462" t="s">
        <v>10</v>
      </c>
      <c r="N33" s="463"/>
      <c r="O33" s="466">
        <f>COUNTA(B22:C76)+COUNTA(H22:I76)</f>
        <v>0</v>
      </c>
      <c r="P33" s="30"/>
      <c r="Q33" s="28"/>
      <c r="S33" s="26"/>
      <c r="AL33" s="25"/>
      <c r="AM33" s="25"/>
      <c r="AN33" s="21"/>
      <c r="AU33" s="288"/>
    </row>
    <row r="34" spans="1:47" s="4" customFormat="1" ht="15" customHeight="1">
      <c r="A34" s="294">
        <v>13</v>
      </c>
      <c r="B34" s="470"/>
      <c r="C34" s="471"/>
      <c r="D34" s="293"/>
      <c r="E34" s="295" t="str">
        <f t="shared" si="0"/>
        <v/>
      </c>
      <c r="F34" s="63"/>
      <c r="G34" s="294">
        <v>68</v>
      </c>
      <c r="H34" s="470"/>
      <c r="I34" s="471"/>
      <c r="J34" s="293"/>
      <c r="K34" s="295" t="str">
        <f t="shared" si="1"/>
        <v/>
      </c>
      <c r="M34" s="462"/>
      <c r="N34" s="463"/>
      <c r="O34" s="466"/>
      <c r="P34" s="30"/>
      <c r="Q34" s="28"/>
      <c r="S34" s="24"/>
      <c r="AN34" s="21"/>
      <c r="AU34" s="288"/>
    </row>
    <row r="35" spans="1:47" s="4" customFormat="1" ht="15" customHeight="1">
      <c r="A35" s="294">
        <v>14</v>
      </c>
      <c r="B35" s="470"/>
      <c r="C35" s="471"/>
      <c r="D35" s="293"/>
      <c r="E35" s="295" t="str">
        <f t="shared" si="0"/>
        <v/>
      </c>
      <c r="F35" s="63"/>
      <c r="G35" s="294">
        <v>69</v>
      </c>
      <c r="H35" s="470"/>
      <c r="I35" s="471"/>
      <c r="J35" s="293"/>
      <c r="K35" s="295" t="str">
        <f t="shared" si="1"/>
        <v/>
      </c>
      <c r="M35" s="462" t="s">
        <v>11</v>
      </c>
      <c r="N35" s="463"/>
      <c r="O35" s="466">
        <f>SUM(K68:K76)</f>
        <v>0</v>
      </c>
      <c r="Q35" s="28"/>
      <c r="S35" s="24"/>
      <c r="AN35" s="21"/>
      <c r="AU35" s="288"/>
    </row>
    <row r="36" spans="1:47" s="4" customFormat="1" ht="15" customHeight="1" thickBot="1">
      <c r="A36" s="294">
        <v>15</v>
      </c>
      <c r="B36" s="470"/>
      <c r="C36" s="471"/>
      <c r="D36" s="293"/>
      <c r="E36" s="295" t="str">
        <f t="shared" si="0"/>
        <v/>
      </c>
      <c r="F36" s="63"/>
      <c r="G36" s="294">
        <v>70</v>
      </c>
      <c r="H36" s="470"/>
      <c r="I36" s="471"/>
      <c r="J36" s="293"/>
      <c r="K36" s="295" t="str">
        <f t="shared" si="1"/>
        <v/>
      </c>
      <c r="M36" s="464"/>
      <c r="N36" s="465"/>
      <c r="O36" s="467"/>
      <c r="Q36" s="28"/>
      <c r="R36" s="29"/>
      <c r="S36" s="24"/>
      <c r="AN36" s="21"/>
      <c r="AU36" s="288"/>
    </row>
    <row r="37" spans="1:47" s="4" customFormat="1" ht="15" customHeight="1">
      <c r="A37" s="294">
        <v>16</v>
      </c>
      <c r="B37" s="470"/>
      <c r="C37" s="471"/>
      <c r="D37" s="293"/>
      <c r="E37" s="295" t="str">
        <f t="shared" si="0"/>
        <v/>
      </c>
      <c r="F37" s="63"/>
      <c r="G37" s="294">
        <v>71</v>
      </c>
      <c r="H37" s="470"/>
      <c r="I37" s="471"/>
      <c r="J37" s="293"/>
      <c r="K37" s="295" t="str">
        <f t="shared" si="1"/>
        <v/>
      </c>
      <c r="M37" s="303"/>
      <c r="N37" s="303"/>
      <c r="Q37" s="30"/>
      <c r="R37" s="29"/>
      <c r="S37" s="24"/>
      <c r="AN37" s="21"/>
      <c r="AU37" s="288"/>
    </row>
    <row r="38" spans="1:47" s="4" customFormat="1" ht="15" customHeight="1">
      <c r="A38" s="294">
        <v>17</v>
      </c>
      <c r="B38" s="470"/>
      <c r="C38" s="471"/>
      <c r="D38" s="293"/>
      <c r="E38" s="295" t="str">
        <f t="shared" si="0"/>
        <v/>
      </c>
      <c r="F38" s="63"/>
      <c r="G38" s="294">
        <v>72</v>
      </c>
      <c r="H38" s="470"/>
      <c r="I38" s="471"/>
      <c r="J38" s="293"/>
      <c r="K38" s="295" t="str">
        <f t="shared" si="1"/>
        <v/>
      </c>
      <c r="Q38" s="30"/>
      <c r="S38" s="24"/>
      <c r="AN38" s="21"/>
      <c r="AU38" s="288"/>
    </row>
    <row r="39" spans="1:47" s="4" customFormat="1" ht="15" customHeight="1">
      <c r="A39" s="294">
        <v>18</v>
      </c>
      <c r="B39" s="470"/>
      <c r="C39" s="471"/>
      <c r="D39" s="293"/>
      <c r="E39" s="295" t="str">
        <f t="shared" si="0"/>
        <v/>
      </c>
      <c r="F39" s="63"/>
      <c r="G39" s="294">
        <v>73</v>
      </c>
      <c r="H39" s="470"/>
      <c r="I39" s="471"/>
      <c r="J39" s="293"/>
      <c r="K39" s="295" t="str">
        <f t="shared" si="1"/>
        <v/>
      </c>
      <c r="Q39" s="30"/>
      <c r="S39" s="24"/>
      <c r="AN39" s="21"/>
      <c r="AU39" s="288"/>
    </row>
    <row r="40" spans="1:47" s="29" customFormat="1" ht="15" customHeight="1">
      <c r="A40" s="294">
        <v>19</v>
      </c>
      <c r="B40" s="470"/>
      <c r="C40" s="471"/>
      <c r="D40" s="293"/>
      <c r="E40" s="295" t="str">
        <f t="shared" si="0"/>
        <v/>
      </c>
      <c r="F40" s="69"/>
      <c r="G40" s="294">
        <v>74</v>
      </c>
      <c r="H40" s="470"/>
      <c r="I40" s="471"/>
      <c r="J40" s="293"/>
      <c r="K40" s="295" t="str">
        <f t="shared" si="1"/>
        <v/>
      </c>
      <c r="M40" s="4"/>
      <c r="Q40" s="30"/>
      <c r="R40" s="4"/>
      <c r="S40" s="24"/>
      <c r="AL40" s="4"/>
      <c r="AM40" s="4"/>
      <c r="AN40" s="33"/>
      <c r="AU40" s="288"/>
    </row>
    <row r="41" spans="1:47" s="29" customFormat="1" ht="15" customHeight="1">
      <c r="A41" s="294">
        <v>20</v>
      </c>
      <c r="B41" s="470"/>
      <c r="C41" s="471"/>
      <c r="D41" s="293"/>
      <c r="E41" s="295" t="str">
        <f t="shared" si="0"/>
        <v/>
      </c>
      <c r="F41" s="69"/>
      <c r="G41" s="294">
        <v>75</v>
      </c>
      <c r="H41" s="470"/>
      <c r="I41" s="471"/>
      <c r="J41" s="293"/>
      <c r="K41" s="295" t="str">
        <f t="shared" si="1"/>
        <v/>
      </c>
      <c r="M41" s="4"/>
      <c r="N41" s="302"/>
      <c r="O41" s="301"/>
      <c r="P41" s="30"/>
      <c r="Q41" s="30"/>
      <c r="R41" s="4"/>
      <c r="S41" s="31"/>
      <c r="AN41" s="33"/>
      <c r="AU41" s="288"/>
    </row>
    <row r="42" spans="1:47" s="29" customFormat="1" ht="15" customHeight="1">
      <c r="A42" s="294">
        <v>21</v>
      </c>
      <c r="B42" s="470"/>
      <c r="C42" s="471"/>
      <c r="D42" s="293"/>
      <c r="E42" s="295" t="str">
        <f t="shared" si="0"/>
        <v/>
      </c>
      <c r="F42" s="69"/>
      <c r="G42" s="294">
        <v>76</v>
      </c>
      <c r="H42" s="470"/>
      <c r="I42" s="471"/>
      <c r="J42" s="293"/>
      <c r="K42" s="295" t="str">
        <f t="shared" si="1"/>
        <v/>
      </c>
      <c r="N42" s="302"/>
      <c r="O42" s="301"/>
      <c r="P42" s="30"/>
      <c r="Q42" s="30"/>
      <c r="R42" s="4"/>
      <c r="AN42" s="33"/>
      <c r="AU42" s="288"/>
    </row>
    <row r="43" spans="1:47" s="4" customFormat="1" ht="15" customHeight="1">
      <c r="A43" s="294">
        <v>22</v>
      </c>
      <c r="B43" s="470"/>
      <c r="C43" s="471"/>
      <c r="D43" s="293"/>
      <c r="E43" s="295" t="str">
        <f t="shared" si="0"/>
        <v/>
      </c>
      <c r="F43" s="63"/>
      <c r="G43" s="294">
        <v>77</v>
      </c>
      <c r="H43" s="470"/>
      <c r="I43" s="471"/>
      <c r="J43" s="293"/>
      <c r="K43" s="295" t="str">
        <f t="shared" si="1"/>
        <v/>
      </c>
      <c r="M43" s="29"/>
      <c r="N43" s="302"/>
      <c r="O43" s="301"/>
      <c r="P43" s="30"/>
      <c r="Q43" s="30"/>
      <c r="S43" s="29"/>
      <c r="AL43" s="29"/>
      <c r="AM43" s="29"/>
      <c r="AN43" s="21"/>
      <c r="AU43" s="288"/>
    </row>
    <row r="44" spans="1:47" s="4" customFormat="1" ht="15" customHeight="1">
      <c r="A44" s="294">
        <v>23</v>
      </c>
      <c r="B44" s="470"/>
      <c r="C44" s="471"/>
      <c r="D44" s="293"/>
      <c r="E44" s="295" t="str">
        <f t="shared" si="0"/>
        <v/>
      </c>
      <c r="F44" s="63"/>
      <c r="G44" s="294">
        <v>78</v>
      </c>
      <c r="H44" s="470"/>
      <c r="I44" s="471"/>
      <c r="J44" s="293"/>
      <c r="K44" s="295" t="str">
        <f t="shared" si="1"/>
        <v/>
      </c>
      <c r="Q44" s="30"/>
      <c r="AN44" s="21"/>
      <c r="AU44" s="288"/>
    </row>
    <row r="45" spans="1:40" s="4" customFormat="1" ht="15" customHeight="1">
      <c r="A45" s="294">
        <v>24</v>
      </c>
      <c r="B45" s="470"/>
      <c r="C45" s="471"/>
      <c r="D45" s="293"/>
      <c r="E45" s="295" t="str">
        <f t="shared" si="0"/>
        <v/>
      </c>
      <c r="F45" s="63"/>
      <c r="G45" s="294">
        <v>79</v>
      </c>
      <c r="H45" s="470"/>
      <c r="I45" s="471"/>
      <c r="J45" s="293"/>
      <c r="K45" s="295" t="str">
        <f t="shared" si="1"/>
        <v/>
      </c>
      <c r="Q45" s="30"/>
      <c r="AN45" s="21"/>
    </row>
    <row r="46" spans="1:40" s="4" customFormat="1" ht="15" customHeight="1">
      <c r="A46" s="294">
        <v>25</v>
      </c>
      <c r="B46" s="470"/>
      <c r="C46" s="471"/>
      <c r="D46" s="293"/>
      <c r="E46" s="295" t="str">
        <f t="shared" si="0"/>
        <v/>
      </c>
      <c r="F46" s="63"/>
      <c r="G46" s="294">
        <v>80</v>
      </c>
      <c r="H46" s="470"/>
      <c r="I46" s="471"/>
      <c r="J46" s="293"/>
      <c r="K46" s="295" t="str">
        <f t="shared" si="1"/>
        <v/>
      </c>
      <c r="Q46" s="30"/>
      <c r="AN46" s="21"/>
    </row>
    <row r="47" spans="1:40" s="4" customFormat="1" ht="15" customHeight="1">
      <c r="A47" s="294">
        <v>26</v>
      </c>
      <c r="B47" s="470"/>
      <c r="C47" s="471"/>
      <c r="D47" s="293"/>
      <c r="E47" s="295" t="str">
        <f t="shared" si="0"/>
        <v/>
      </c>
      <c r="F47" s="63"/>
      <c r="G47" s="294">
        <v>81</v>
      </c>
      <c r="H47" s="470"/>
      <c r="I47" s="471"/>
      <c r="J47" s="293"/>
      <c r="K47" s="295" t="str">
        <f t="shared" si="1"/>
        <v/>
      </c>
      <c r="AN47" s="21"/>
    </row>
    <row r="48" spans="1:40" s="4" customFormat="1" ht="15" customHeight="1">
      <c r="A48" s="294">
        <v>27</v>
      </c>
      <c r="B48" s="470"/>
      <c r="C48" s="471"/>
      <c r="D48" s="293"/>
      <c r="E48" s="295" t="str">
        <f t="shared" si="0"/>
        <v/>
      </c>
      <c r="F48" s="63"/>
      <c r="G48" s="294">
        <v>82</v>
      </c>
      <c r="H48" s="470"/>
      <c r="I48" s="471"/>
      <c r="J48" s="293"/>
      <c r="K48" s="295" t="str">
        <f t="shared" si="1"/>
        <v/>
      </c>
      <c r="Q48" s="30"/>
      <c r="AN48" s="21"/>
    </row>
    <row r="49" spans="1:40" s="4" customFormat="1" ht="15" customHeight="1">
      <c r="A49" s="294">
        <v>28</v>
      </c>
      <c r="B49" s="470"/>
      <c r="C49" s="471"/>
      <c r="D49" s="293"/>
      <c r="E49" s="295" t="str">
        <f t="shared" si="0"/>
        <v/>
      </c>
      <c r="F49" s="63"/>
      <c r="G49" s="294">
        <v>83</v>
      </c>
      <c r="H49" s="470"/>
      <c r="I49" s="471"/>
      <c r="J49" s="293"/>
      <c r="K49" s="295" t="str">
        <f t="shared" si="1"/>
        <v/>
      </c>
      <c r="Q49" s="30"/>
      <c r="AN49" s="21"/>
    </row>
    <row r="50" spans="1:40" s="4" customFormat="1" ht="15" customHeight="1">
      <c r="A50" s="294">
        <v>29</v>
      </c>
      <c r="B50" s="470"/>
      <c r="C50" s="471"/>
      <c r="D50" s="293"/>
      <c r="E50" s="295" t="str">
        <f t="shared" si="0"/>
        <v/>
      </c>
      <c r="F50" s="63"/>
      <c r="G50" s="294">
        <v>84</v>
      </c>
      <c r="H50" s="470"/>
      <c r="I50" s="471"/>
      <c r="J50" s="293"/>
      <c r="K50" s="295" t="str">
        <f t="shared" si="1"/>
        <v/>
      </c>
      <c r="Q50" s="71"/>
      <c r="AN50" s="21"/>
    </row>
    <row r="51" spans="1:40" s="4" customFormat="1" ht="15" customHeight="1">
      <c r="A51" s="294">
        <v>30</v>
      </c>
      <c r="B51" s="470"/>
      <c r="C51" s="471"/>
      <c r="D51" s="293"/>
      <c r="E51" s="295" t="str">
        <f t="shared" si="0"/>
        <v/>
      </c>
      <c r="F51" s="63"/>
      <c r="G51" s="294">
        <v>85</v>
      </c>
      <c r="H51" s="470"/>
      <c r="I51" s="471"/>
      <c r="J51" s="293"/>
      <c r="K51" s="295" t="str">
        <f t="shared" si="1"/>
        <v/>
      </c>
      <c r="Q51" s="71"/>
      <c r="AN51" s="21"/>
    </row>
    <row r="52" spans="1:40" s="4" customFormat="1" ht="15" customHeight="1">
      <c r="A52" s="294">
        <v>31</v>
      </c>
      <c r="B52" s="470"/>
      <c r="C52" s="471"/>
      <c r="D52" s="293"/>
      <c r="E52" s="295" t="str">
        <f t="shared" si="0"/>
        <v/>
      </c>
      <c r="F52" s="63"/>
      <c r="G52" s="294">
        <v>86</v>
      </c>
      <c r="H52" s="470"/>
      <c r="I52" s="471"/>
      <c r="J52" s="293"/>
      <c r="K52" s="295" t="str">
        <f t="shared" si="1"/>
        <v/>
      </c>
      <c r="N52" s="300"/>
      <c r="O52" s="301"/>
      <c r="P52" s="30"/>
      <c r="Q52" s="71"/>
      <c r="AN52" s="21"/>
    </row>
    <row r="53" spans="1:40" s="4" customFormat="1" ht="15" customHeight="1">
      <c r="A53" s="294">
        <v>32</v>
      </c>
      <c r="B53" s="470"/>
      <c r="C53" s="471"/>
      <c r="D53" s="293"/>
      <c r="E53" s="295" t="str">
        <f t="shared" si="0"/>
        <v/>
      </c>
      <c r="F53" s="63"/>
      <c r="G53" s="294">
        <v>87</v>
      </c>
      <c r="H53" s="470"/>
      <c r="I53" s="471"/>
      <c r="J53" s="293"/>
      <c r="K53" s="295" t="str">
        <f t="shared" si="1"/>
        <v/>
      </c>
      <c r="N53" s="300"/>
      <c r="O53" s="301"/>
      <c r="P53" s="30"/>
      <c r="Q53" s="71"/>
      <c r="AN53" s="21"/>
    </row>
    <row r="54" spans="1:40" s="4" customFormat="1" ht="15" customHeight="1">
      <c r="A54" s="294">
        <v>33</v>
      </c>
      <c r="B54" s="470"/>
      <c r="C54" s="471"/>
      <c r="D54" s="293"/>
      <c r="E54" s="295" t="str">
        <f t="shared" si="0"/>
        <v/>
      </c>
      <c r="F54" s="63"/>
      <c r="G54" s="294">
        <v>88</v>
      </c>
      <c r="H54" s="470"/>
      <c r="I54" s="471"/>
      <c r="J54" s="293"/>
      <c r="K54" s="295" t="str">
        <f t="shared" si="1"/>
        <v/>
      </c>
      <c r="N54" s="300"/>
      <c r="O54" s="301"/>
      <c r="P54" s="30"/>
      <c r="Q54" s="30"/>
      <c r="AN54" s="21"/>
    </row>
    <row r="55" spans="1:40" s="4" customFormat="1" ht="15" customHeight="1">
      <c r="A55" s="294">
        <v>34</v>
      </c>
      <c r="B55" s="470"/>
      <c r="C55" s="471"/>
      <c r="D55" s="293"/>
      <c r="E55" s="295" t="str">
        <f t="shared" si="0"/>
        <v/>
      </c>
      <c r="F55" s="63"/>
      <c r="G55" s="294">
        <v>89</v>
      </c>
      <c r="H55" s="470"/>
      <c r="I55" s="471"/>
      <c r="J55" s="293"/>
      <c r="K55" s="295" t="str">
        <f t="shared" si="1"/>
        <v/>
      </c>
      <c r="N55" s="300"/>
      <c r="O55" s="301"/>
      <c r="P55" s="30"/>
      <c r="Q55" s="30"/>
      <c r="AN55" s="21"/>
    </row>
    <row r="56" spans="1:40" s="4" customFormat="1" ht="15" customHeight="1">
      <c r="A56" s="294">
        <v>35</v>
      </c>
      <c r="B56" s="470"/>
      <c r="C56" s="471"/>
      <c r="D56" s="293"/>
      <c r="E56" s="295" t="str">
        <f t="shared" si="0"/>
        <v/>
      </c>
      <c r="F56" s="63"/>
      <c r="G56" s="294">
        <v>90</v>
      </c>
      <c r="H56" s="470"/>
      <c r="I56" s="471"/>
      <c r="J56" s="293"/>
      <c r="K56" s="295" t="str">
        <f t="shared" si="1"/>
        <v/>
      </c>
      <c r="N56" s="300"/>
      <c r="O56" s="301"/>
      <c r="P56" s="30"/>
      <c r="Q56" s="30"/>
      <c r="AN56" s="21"/>
    </row>
    <row r="57" spans="1:40" s="4" customFormat="1" ht="15" customHeight="1">
      <c r="A57" s="294">
        <v>36</v>
      </c>
      <c r="B57" s="470"/>
      <c r="C57" s="471"/>
      <c r="D57" s="293"/>
      <c r="E57" s="295" t="str">
        <f t="shared" si="0"/>
        <v/>
      </c>
      <c r="F57" s="63"/>
      <c r="G57" s="294">
        <v>91</v>
      </c>
      <c r="H57" s="470"/>
      <c r="I57" s="471"/>
      <c r="J57" s="293"/>
      <c r="K57" s="295" t="str">
        <f t="shared" si="1"/>
        <v/>
      </c>
      <c r="N57" s="300"/>
      <c r="O57" s="301"/>
      <c r="P57" s="30"/>
      <c r="Q57" s="30"/>
      <c r="AN57" s="21"/>
    </row>
    <row r="58" spans="1:40" s="4" customFormat="1" ht="15" customHeight="1">
      <c r="A58" s="294">
        <v>37</v>
      </c>
      <c r="B58" s="470"/>
      <c r="C58" s="471"/>
      <c r="D58" s="293"/>
      <c r="E58" s="295" t="str">
        <f t="shared" si="0"/>
        <v/>
      </c>
      <c r="F58" s="63"/>
      <c r="G58" s="294">
        <v>92</v>
      </c>
      <c r="H58" s="470"/>
      <c r="I58" s="471"/>
      <c r="J58" s="293"/>
      <c r="K58" s="295" t="str">
        <f t="shared" si="1"/>
        <v/>
      </c>
      <c r="N58" s="300"/>
      <c r="O58" s="301"/>
      <c r="P58" s="30"/>
      <c r="Q58" s="30"/>
      <c r="AN58" s="21"/>
    </row>
    <row r="59" spans="1:40" s="4" customFormat="1" ht="15" customHeight="1">
      <c r="A59" s="294">
        <v>38</v>
      </c>
      <c r="B59" s="470"/>
      <c r="C59" s="471"/>
      <c r="D59" s="293"/>
      <c r="E59" s="295" t="str">
        <f t="shared" si="0"/>
        <v/>
      </c>
      <c r="F59" s="63"/>
      <c r="G59" s="294">
        <v>93</v>
      </c>
      <c r="H59" s="470"/>
      <c r="I59" s="471"/>
      <c r="J59" s="293"/>
      <c r="K59" s="295" t="str">
        <f t="shared" si="1"/>
        <v/>
      </c>
      <c r="N59" s="300"/>
      <c r="O59" s="301"/>
      <c r="P59" s="30"/>
      <c r="Q59" s="30"/>
      <c r="AN59" s="21"/>
    </row>
    <row r="60" spans="1:40" s="4" customFormat="1" ht="15" customHeight="1">
      <c r="A60" s="294">
        <v>39</v>
      </c>
      <c r="B60" s="470"/>
      <c r="C60" s="471"/>
      <c r="D60" s="293"/>
      <c r="E60" s="295" t="str">
        <f t="shared" si="0"/>
        <v/>
      </c>
      <c r="F60" s="63"/>
      <c r="G60" s="294">
        <v>94</v>
      </c>
      <c r="H60" s="470"/>
      <c r="I60" s="471"/>
      <c r="J60" s="293"/>
      <c r="K60" s="295" t="str">
        <f t="shared" si="1"/>
        <v/>
      </c>
      <c r="N60" s="300"/>
      <c r="O60" s="301"/>
      <c r="P60" s="30"/>
      <c r="Q60" s="30"/>
      <c r="AN60" s="21"/>
    </row>
    <row r="61" spans="1:40" s="4" customFormat="1" ht="15" customHeight="1">
      <c r="A61" s="294">
        <v>40</v>
      </c>
      <c r="B61" s="470"/>
      <c r="C61" s="471"/>
      <c r="D61" s="293"/>
      <c r="E61" s="295" t="str">
        <f t="shared" si="0"/>
        <v/>
      </c>
      <c r="F61" s="63"/>
      <c r="G61" s="294">
        <v>95</v>
      </c>
      <c r="H61" s="470"/>
      <c r="I61" s="471"/>
      <c r="J61" s="293"/>
      <c r="K61" s="295" t="str">
        <f t="shared" si="1"/>
        <v/>
      </c>
      <c r="P61" s="30"/>
      <c r="Q61" s="30"/>
      <c r="AN61" s="21"/>
    </row>
    <row r="62" spans="1:40" s="4" customFormat="1" ht="15" customHeight="1">
      <c r="A62" s="294">
        <v>41</v>
      </c>
      <c r="B62" s="470"/>
      <c r="C62" s="471"/>
      <c r="D62" s="293"/>
      <c r="E62" s="295" t="str">
        <f t="shared" si="0"/>
        <v/>
      </c>
      <c r="F62" s="63"/>
      <c r="G62" s="294">
        <v>96</v>
      </c>
      <c r="H62" s="470"/>
      <c r="I62" s="471"/>
      <c r="J62" s="293"/>
      <c r="K62" s="295" t="str">
        <f t="shared" si="1"/>
        <v/>
      </c>
      <c r="P62" s="30"/>
      <c r="Q62" s="30"/>
      <c r="AN62" s="21"/>
    </row>
    <row r="63" spans="1:40" s="4" customFormat="1" ht="15" customHeight="1">
      <c r="A63" s="294">
        <v>42</v>
      </c>
      <c r="B63" s="470"/>
      <c r="C63" s="471"/>
      <c r="D63" s="293"/>
      <c r="E63" s="295" t="str">
        <f t="shared" si="0"/>
        <v/>
      </c>
      <c r="F63" s="63"/>
      <c r="G63" s="294">
        <v>97</v>
      </c>
      <c r="H63" s="470"/>
      <c r="I63" s="471"/>
      <c r="J63" s="293"/>
      <c r="K63" s="295" t="str">
        <f t="shared" si="1"/>
        <v/>
      </c>
      <c r="Q63" s="72"/>
      <c r="AN63" s="21"/>
    </row>
    <row r="64" spans="1:40" s="4" customFormat="1" ht="15" customHeight="1">
      <c r="A64" s="294">
        <v>43</v>
      </c>
      <c r="B64" s="470"/>
      <c r="C64" s="471"/>
      <c r="D64" s="293"/>
      <c r="E64" s="295" t="str">
        <f t="shared" si="0"/>
        <v/>
      </c>
      <c r="F64" s="63"/>
      <c r="G64" s="294">
        <v>98</v>
      </c>
      <c r="H64" s="470"/>
      <c r="I64" s="471"/>
      <c r="J64" s="293"/>
      <c r="K64" s="295" t="str">
        <f t="shared" si="1"/>
        <v/>
      </c>
      <c r="Q64" s="72"/>
      <c r="AN64" s="21"/>
    </row>
    <row r="65" spans="1:40" s="4" customFormat="1" ht="15" customHeight="1">
      <c r="A65" s="294">
        <v>44</v>
      </c>
      <c r="B65" s="470"/>
      <c r="C65" s="471"/>
      <c r="D65" s="293"/>
      <c r="E65" s="295" t="str">
        <f t="shared" si="0"/>
        <v/>
      </c>
      <c r="F65" s="63"/>
      <c r="G65" s="294">
        <v>99</v>
      </c>
      <c r="H65" s="470"/>
      <c r="I65" s="471"/>
      <c r="J65" s="293"/>
      <c r="K65" s="295" t="str">
        <f t="shared" si="1"/>
        <v/>
      </c>
      <c r="Q65" s="72"/>
      <c r="AN65" s="21"/>
    </row>
    <row r="66" spans="1:40" s="4" customFormat="1" ht="15" customHeight="1">
      <c r="A66" s="294">
        <v>45</v>
      </c>
      <c r="B66" s="470"/>
      <c r="C66" s="471"/>
      <c r="D66" s="293"/>
      <c r="E66" s="295" t="str">
        <f t="shared" si="0"/>
        <v/>
      </c>
      <c r="F66" s="63"/>
      <c r="G66" s="291">
        <v>0</v>
      </c>
      <c r="H66" s="470"/>
      <c r="I66" s="471"/>
      <c r="J66" s="293"/>
      <c r="K66" s="295" t="str">
        <f t="shared" si="1"/>
        <v/>
      </c>
      <c r="Q66" s="72"/>
      <c r="AN66" s="21"/>
    </row>
    <row r="67" spans="1:40" s="4" customFormat="1" ht="15" customHeight="1">
      <c r="A67" s="294">
        <v>46</v>
      </c>
      <c r="B67" s="470"/>
      <c r="C67" s="471"/>
      <c r="D67" s="293"/>
      <c r="E67" s="295" t="str">
        <f t="shared" si="0"/>
        <v/>
      </c>
      <c r="F67" s="63"/>
      <c r="G67" s="291" t="s">
        <v>35</v>
      </c>
      <c r="H67" s="470"/>
      <c r="I67" s="471"/>
      <c r="J67" s="293"/>
      <c r="K67" s="295" t="str">
        <f t="shared" si="1"/>
        <v/>
      </c>
      <c r="Q67" s="72"/>
      <c r="AN67" s="21"/>
    </row>
    <row r="68" spans="1:40" s="4" customFormat="1" ht="15" customHeight="1">
      <c r="A68" s="23">
        <v>47</v>
      </c>
      <c r="B68" s="470"/>
      <c r="C68" s="471"/>
      <c r="D68" s="293"/>
      <c r="E68" s="295" t="str">
        <f t="shared" si="0"/>
        <v/>
      </c>
      <c r="G68" s="427" t="s">
        <v>12</v>
      </c>
      <c r="H68" s="470"/>
      <c r="I68" s="471"/>
      <c r="J68" s="293"/>
      <c r="K68" s="295" t="str">
        <f t="shared" si="1"/>
        <v/>
      </c>
      <c r="Q68" s="72"/>
      <c r="AN68" s="21"/>
    </row>
    <row r="69" spans="1:40" s="4" customFormat="1" ht="15" customHeight="1">
      <c r="A69" s="23">
        <v>48</v>
      </c>
      <c r="B69" s="470"/>
      <c r="C69" s="471"/>
      <c r="D69" s="293"/>
      <c r="E69" s="295" t="str">
        <f t="shared" si="0"/>
        <v/>
      </c>
      <c r="G69" s="428"/>
      <c r="H69" s="470"/>
      <c r="I69" s="471"/>
      <c r="J69" s="293"/>
      <c r="K69" s="295" t="str">
        <f t="shared" si="1"/>
        <v/>
      </c>
      <c r="Q69" s="33"/>
      <c r="AN69" s="21"/>
    </row>
    <row r="70" spans="1:40" s="4" customFormat="1" ht="15" customHeight="1">
      <c r="A70" s="23">
        <v>49</v>
      </c>
      <c r="B70" s="470"/>
      <c r="C70" s="471"/>
      <c r="D70" s="293"/>
      <c r="E70" s="295" t="str">
        <f t="shared" si="0"/>
        <v/>
      </c>
      <c r="G70" s="428"/>
      <c r="H70" s="470"/>
      <c r="I70" s="471"/>
      <c r="J70" s="293"/>
      <c r="K70" s="295" t="str">
        <f t="shared" si="1"/>
        <v/>
      </c>
      <c r="AN70" s="21"/>
    </row>
    <row r="71" spans="1:40" s="4" customFormat="1" ht="15" customHeight="1">
      <c r="A71" s="23">
        <v>50</v>
      </c>
      <c r="B71" s="470"/>
      <c r="C71" s="471"/>
      <c r="D71" s="293"/>
      <c r="E71" s="295" t="str">
        <f t="shared" si="0"/>
        <v/>
      </c>
      <c r="G71" s="428"/>
      <c r="H71" s="470"/>
      <c r="I71" s="471"/>
      <c r="J71" s="293"/>
      <c r="K71" s="295" t="str">
        <f t="shared" si="1"/>
        <v/>
      </c>
      <c r="M71" s="182"/>
      <c r="N71" s="182"/>
      <c r="O71" s="182"/>
      <c r="P71" s="182"/>
      <c r="AN71" s="21"/>
    </row>
    <row r="72" spans="1:40" s="4" customFormat="1" ht="15" customHeight="1">
      <c r="A72" s="23">
        <v>51</v>
      </c>
      <c r="B72" s="470"/>
      <c r="C72" s="471"/>
      <c r="D72" s="293"/>
      <c r="E72" s="295" t="str">
        <f t="shared" si="0"/>
        <v/>
      </c>
      <c r="G72" s="428"/>
      <c r="H72" s="470"/>
      <c r="I72" s="471"/>
      <c r="J72" s="293"/>
      <c r="K72" s="295" t="str">
        <f t="shared" si="1"/>
        <v/>
      </c>
      <c r="M72" s="182"/>
      <c r="N72" s="182"/>
      <c r="O72" s="182"/>
      <c r="P72" s="182"/>
      <c r="AN72" s="21"/>
    </row>
    <row r="73" spans="1:40" s="4" customFormat="1" ht="15" customHeight="1">
      <c r="A73" s="23">
        <v>52</v>
      </c>
      <c r="B73" s="470"/>
      <c r="C73" s="471"/>
      <c r="D73" s="293"/>
      <c r="E73" s="295" t="str">
        <f t="shared" si="0"/>
        <v/>
      </c>
      <c r="G73" s="428"/>
      <c r="H73" s="470"/>
      <c r="I73" s="471"/>
      <c r="J73" s="293"/>
      <c r="K73" s="295" t="str">
        <f t="shared" si="1"/>
        <v/>
      </c>
      <c r="M73" s="182"/>
      <c r="N73" s="182"/>
      <c r="O73" s="182"/>
      <c r="P73" s="182"/>
      <c r="AN73" s="21"/>
    </row>
    <row r="74" spans="1:40" s="4" customFormat="1" ht="15" customHeight="1">
      <c r="A74" s="23">
        <v>53</v>
      </c>
      <c r="B74" s="470"/>
      <c r="C74" s="471"/>
      <c r="D74" s="293"/>
      <c r="E74" s="295" t="str">
        <f t="shared" si="0"/>
        <v/>
      </c>
      <c r="G74" s="428"/>
      <c r="H74" s="470"/>
      <c r="I74" s="471"/>
      <c r="J74" s="293"/>
      <c r="K74" s="295" t="str">
        <f t="shared" si="1"/>
        <v/>
      </c>
      <c r="M74" s="182"/>
      <c r="N74" s="182"/>
      <c r="O74" s="182"/>
      <c r="P74" s="182"/>
      <c r="AN74" s="21"/>
    </row>
    <row r="75" spans="1:40" s="4" customFormat="1" ht="15" customHeight="1">
      <c r="A75" s="23">
        <v>54</v>
      </c>
      <c r="B75" s="470"/>
      <c r="C75" s="471"/>
      <c r="D75" s="293"/>
      <c r="E75" s="295" t="str">
        <f t="shared" si="0"/>
        <v/>
      </c>
      <c r="G75" s="428"/>
      <c r="H75" s="470"/>
      <c r="I75" s="471"/>
      <c r="J75" s="293"/>
      <c r="K75" s="295" t="str">
        <f t="shared" si="1"/>
        <v/>
      </c>
      <c r="M75" s="182"/>
      <c r="N75" s="182"/>
      <c r="O75" s="182"/>
      <c r="P75" s="182"/>
      <c r="AN75" s="21"/>
    </row>
    <row r="76" spans="1:40" s="4" customFormat="1" ht="15" customHeight="1">
      <c r="A76" s="23">
        <v>55</v>
      </c>
      <c r="B76" s="470"/>
      <c r="C76" s="471"/>
      <c r="D76" s="293"/>
      <c r="E76" s="295" t="str">
        <f t="shared" si="0"/>
        <v/>
      </c>
      <c r="G76" s="429"/>
      <c r="H76" s="470"/>
      <c r="I76" s="471"/>
      <c r="J76" s="293"/>
      <c r="K76" s="295" t="str">
        <f t="shared" si="1"/>
        <v/>
      </c>
      <c r="M76" s="182"/>
      <c r="N76" s="182"/>
      <c r="O76" s="182"/>
      <c r="P76" s="182"/>
      <c r="AN76" s="21"/>
    </row>
    <row r="77" spans="5:40" s="4" customFormat="1" ht="15" customHeight="1">
      <c r="E77" s="33"/>
      <c r="F77" s="33"/>
      <c r="G77" s="33"/>
      <c r="H77" s="33"/>
      <c r="K77" s="22"/>
      <c r="AN77" s="21"/>
    </row>
    <row r="78" spans="11:40" s="4" customFormat="1" ht="15" customHeight="1">
      <c r="K78" s="22"/>
      <c r="AN78" s="21"/>
    </row>
    <row r="79" spans="11:40" s="4" customFormat="1" ht="15" customHeight="1">
      <c r="K79" s="22"/>
      <c r="AN79" s="21"/>
    </row>
    <row r="80" spans="11:40" s="4" customFormat="1" ht="15" customHeight="1">
      <c r="K80" s="22"/>
      <c r="AN80" s="21"/>
    </row>
    <row r="81" spans="11:40" s="4" customFormat="1" ht="15" customHeight="1">
      <c r="K81" s="22"/>
      <c r="AN81" s="21"/>
    </row>
    <row r="82" spans="11:40" s="4" customFormat="1" ht="15" customHeight="1">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AN245" s="21"/>
    </row>
    <row r="246" spans="38:39" ht="15">
      <c r="AL246" s="4"/>
      <c r="AM246" s="4"/>
    </row>
  </sheetData>
  <mergeCells count="155">
    <mergeCell ref="C1:R1"/>
    <mergeCell ref="C2:E2"/>
    <mergeCell ref="F2:L2"/>
    <mergeCell ref="C3:E3"/>
    <mergeCell ref="F3:L3"/>
    <mergeCell ref="C4:E4"/>
    <mergeCell ref="F4:L4"/>
    <mergeCell ref="A11:B11"/>
    <mergeCell ref="C11:F11"/>
    <mergeCell ref="J11:K11"/>
    <mergeCell ref="L11:O11"/>
    <mergeCell ref="A12:B13"/>
    <mergeCell ref="C12:F13"/>
    <mergeCell ref="J12:K13"/>
    <mergeCell ref="L12:O13"/>
    <mergeCell ref="C5:E5"/>
    <mergeCell ref="F5:L5"/>
    <mergeCell ref="C6:E6"/>
    <mergeCell ref="F6:L6"/>
    <mergeCell ref="C7:E7"/>
    <mergeCell ref="F7:L9"/>
    <mergeCell ref="A14:B14"/>
    <mergeCell ref="C14:F14"/>
    <mergeCell ref="J14:K14"/>
    <mergeCell ref="L14:O14"/>
    <mergeCell ref="A15:B18"/>
    <mergeCell ref="C15:F16"/>
    <mergeCell ref="J15:K18"/>
    <mergeCell ref="L15:O16"/>
    <mergeCell ref="C17:D17"/>
    <mergeCell ref="L17:M17"/>
    <mergeCell ref="B21:C21"/>
    <mergeCell ref="H21:I21"/>
    <mergeCell ref="B22:C22"/>
    <mergeCell ref="H22:I22"/>
    <mergeCell ref="B23:C23"/>
    <mergeCell ref="H23:I23"/>
    <mergeCell ref="C18:D18"/>
    <mergeCell ref="L18:M18"/>
    <mergeCell ref="A19:B19"/>
    <mergeCell ref="C19:F19"/>
    <mergeCell ref="J19:K19"/>
    <mergeCell ref="L19:O19"/>
    <mergeCell ref="B27:C27"/>
    <mergeCell ref="H27:I27"/>
    <mergeCell ref="B28:C28"/>
    <mergeCell ref="H28:I28"/>
    <mergeCell ref="B29:C29"/>
    <mergeCell ref="H29:I29"/>
    <mergeCell ref="B24:C24"/>
    <mergeCell ref="H24:I24"/>
    <mergeCell ref="B25:C25"/>
    <mergeCell ref="H25:I25"/>
    <mergeCell ref="B26:C26"/>
    <mergeCell ref="H26:I26"/>
    <mergeCell ref="B33:C33"/>
    <mergeCell ref="H33:I33"/>
    <mergeCell ref="B34:C34"/>
    <mergeCell ref="H34:I34"/>
    <mergeCell ref="B35:C35"/>
    <mergeCell ref="H35:I35"/>
    <mergeCell ref="B30:C30"/>
    <mergeCell ref="H30:I30"/>
    <mergeCell ref="B31:C31"/>
    <mergeCell ref="H31:I31"/>
    <mergeCell ref="B32:C32"/>
    <mergeCell ref="H32:I32"/>
    <mergeCell ref="B39:C39"/>
    <mergeCell ref="H39:I39"/>
    <mergeCell ref="B40:C40"/>
    <mergeCell ref="H40:I40"/>
    <mergeCell ref="B41:C41"/>
    <mergeCell ref="H41:I41"/>
    <mergeCell ref="B36:C36"/>
    <mergeCell ref="H36:I36"/>
    <mergeCell ref="B37:C37"/>
    <mergeCell ref="H37:I37"/>
    <mergeCell ref="B38:C38"/>
    <mergeCell ref="H38:I38"/>
    <mergeCell ref="B45:C45"/>
    <mergeCell ref="H45:I45"/>
    <mergeCell ref="B46:C46"/>
    <mergeCell ref="H46:I46"/>
    <mergeCell ref="B47:C47"/>
    <mergeCell ref="H47:I47"/>
    <mergeCell ref="B42:C42"/>
    <mergeCell ref="H42:I42"/>
    <mergeCell ref="B43:C43"/>
    <mergeCell ref="H43:I43"/>
    <mergeCell ref="B44:C44"/>
    <mergeCell ref="H44:I44"/>
    <mergeCell ref="B51:C51"/>
    <mergeCell ref="H51:I51"/>
    <mergeCell ref="B52:C52"/>
    <mergeCell ref="H52:I52"/>
    <mergeCell ref="B53:C53"/>
    <mergeCell ref="H53:I53"/>
    <mergeCell ref="B48:C48"/>
    <mergeCell ref="H48:I48"/>
    <mergeCell ref="B49:C49"/>
    <mergeCell ref="H49:I49"/>
    <mergeCell ref="B50:C50"/>
    <mergeCell ref="H50:I50"/>
    <mergeCell ref="H62:I62"/>
    <mergeCell ref="B57:C57"/>
    <mergeCell ref="H57:I57"/>
    <mergeCell ref="B58:C58"/>
    <mergeCell ref="H58:I58"/>
    <mergeCell ref="B59:C59"/>
    <mergeCell ref="H59:I59"/>
    <mergeCell ref="B54:C54"/>
    <mergeCell ref="H54:I54"/>
    <mergeCell ref="B55:C55"/>
    <mergeCell ref="H55:I55"/>
    <mergeCell ref="B56:C56"/>
    <mergeCell ref="H56:I56"/>
    <mergeCell ref="B76:C76"/>
    <mergeCell ref="H76:I76"/>
    <mergeCell ref="B71:C71"/>
    <mergeCell ref="H71:I71"/>
    <mergeCell ref="B72:C72"/>
    <mergeCell ref="H72:I72"/>
    <mergeCell ref="B73:C73"/>
    <mergeCell ref="H73:I73"/>
    <mergeCell ref="B68:C68"/>
    <mergeCell ref="G68:G76"/>
    <mergeCell ref="H68:I68"/>
    <mergeCell ref="B69:C69"/>
    <mergeCell ref="H69:I69"/>
    <mergeCell ref="B70:C70"/>
    <mergeCell ref="H70:I70"/>
    <mergeCell ref="M35:N36"/>
    <mergeCell ref="O35:O36"/>
    <mergeCell ref="M32:N32"/>
    <mergeCell ref="M33:N34"/>
    <mergeCell ref="O33:O34"/>
    <mergeCell ref="B74:C74"/>
    <mergeCell ref="H74:I74"/>
    <mergeCell ref="B75:C75"/>
    <mergeCell ref="H75:I75"/>
    <mergeCell ref="B66:C66"/>
    <mergeCell ref="H66:I66"/>
    <mergeCell ref="B67:C67"/>
    <mergeCell ref="H67:I67"/>
    <mergeCell ref="B63:C63"/>
    <mergeCell ref="H63:I63"/>
    <mergeCell ref="B64:C64"/>
    <mergeCell ref="H64:I64"/>
    <mergeCell ref="B65:C65"/>
    <mergeCell ref="H65:I65"/>
    <mergeCell ref="B60:C60"/>
    <mergeCell ref="H60:I60"/>
    <mergeCell ref="B61:C61"/>
    <mergeCell ref="H61:I61"/>
    <mergeCell ref="B62:C62"/>
  </mergeCells>
  <conditionalFormatting sqref="L12">
    <cfRule type="cellIs" priority="13" dxfId="59" operator="equal">
      <formula>0</formula>
    </cfRule>
    <cfRule type="cellIs" priority="14" dxfId="59" operator="equal">
      <formula>0</formula>
    </cfRule>
  </conditionalFormatting>
  <conditionalFormatting sqref="L14">
    <cfRule type="cellIs" priority="11" dxfId="59" operator="equal">
      <formula>0</formula>
    </cfRule>
    <cfRule type="cellIs" priority="12" dxfId="59" operator="equal">
      <formula>0</formula>
    </cfRule>
  </conditionalFormatting>
  <conditionalFormatting sqref="L15">
    <cfRule type="cellIs" priority="9" dxfId="59" operator="equal">
      <formula>0</formula>
    </cfRule>
    <cfRule type="cellIs" priority="10" dxfId="59" operator="equal">
      <formula>0</formula>
    </cfRule>
  </conditionalFormatting>
  <conditionalFormatting sqref="L18">
    <cfRule type="cellIs" priority="7" dxfId="59" operator="equal">
      <formula>0</formula>
    </cfRule>
    <cfRule type="cellIs" priority="8" dxfId="59" operator="equal">
      <formula>0</formula>
    </cfRule>
  </conditionalFormatting>
  <conditionalFormatting sqref="N18">
    <cfRule type="cellIs" priority="5" dxfId="59" operator="equal">
      <formula>0</formula>
    </cfRule>
    <cfRule type="cellIs" priority="6" dxfId="59" operator="equal">
      <formula>0</formula>
    </cfRule>
  </conditionalFormatting>
  <conditionalFormatting sqref="O18">
    <cfRule type="cellIs" priority="3" dxfId="59" operator="equal">
      <formula>0</formula>
    </cfRule>
    <cfRule type="cellIs" priority="4" dxfId="59" operator="equal">
      <formula>0</formula>
    </cfRule>
  </conditionalFormatting>
  <conditionalFormatting sqref="L19">
    <cfRule type="cellIs" priority="1" dxfId="59" operator="equal">
      <formula>0</formula>
    </cfRule>
    <cfRule type="cellIs" priority="2" dxfId="59" operator="equal">
      <formula>0</formula>
    </cfRule>
  </conditionalFormatting>
  <dataValidations count="1">
    <dataValidation type="list" allowBlank="1" showInputMessage="1" showErrorMessage="1" sqref="D22:D76 J22:J76">
      <formula1>$N$22:$N$28</formula1>
    </dataValidation>
  </dataValidations>
  <printOptions horizontalCentered="1" verticalCentered="1"/>
  <pageMargins left="0.157" right="0.275" top="0.236" bottom="0.236" header="0.314" footer="0.314"/>
  <pageSetup fitToHeight="1" fitToWidth="1" horizontalDpi="600" verticalDpi="600" orientation="portrait" scale="58" r:id="rId2"/>
  <headerFooter>
    <oddFooter>&amp;Cpage &amp;P of &amp;N&amp;R&amp;8 2011</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799966812134"/>
  </sheetPr>
  <dimension ref="A1:AV245"/>
  <sheetViews>
    <sheetView showGridLines="0" zoomScaleSheetLayoutView="40" zoomScalePageLayoutView="40" workbookViewId="0" topLeftCell="A1">
      <selection activeCell="M9" sqref="M9"/>
    </sheetView>
  </sheetViews>
  <sheetFormatPr defaultColWidth="8.8515625" defaultRowHeight="15"/>
  <cols>
    <col min="1" max="1" width="9.140625" style="1" customWidth="1"/>
    <col min="2" max="10" width="9.140625" style="88" customWidth="1"/>
    <col min="11" max="11" width="9.140625" style="2" customWidth="1"/>
    <col min="12" max="14" width="9.140625" style="88" customWidth="1"/>
    <col min="15" max="15" width="13.8515625" style="88" bestFit="1" customWidth="1"/>
    <col min="16" max="16" width="15.140625" style="88" customWidth="1"/>
    <col min="17" max="35" width="9.140625" style="88" customWidth="1"/>
    <col min="36" max="37" width="8.8515625" style="88" customWidth="1"/>
    <col min="38" max="38" width="62.00390625" style="88" customWidth="1"/>
    <col min="39" max="39" width="20.8515625" style="88" customWidth="1"/>
    <col min="40" max="40" width="10.421875" style="3" bestFit="1" customWidth="1"/>
    <col min="41" max="43" width="8.8515625" style="88" customWidth="1"/>
    <col min="44" max="46" width="8.8515625" style="88" hidden="1" customWidth="1"/>
    <col min="47" max="47" width="27.57421875" style="88" customWidth="1"/>
    <col min="48" max="16384" width="8.8515625" style="88" customWidth="1"/>
  </cols>
  <sheetData>
    <row r="1" spans="1:18" ht="27" thickBot="1">
      <c r="A1" s="162"/>
      <c r="B1" s="163"/>
      <c r="C1" s="399" t="s">
        <v>240</v>
      </c>
      <c r="D1" s="400"/>
      <c r="E1" s="400"/>
      <c r="F1" s="400"/>
      <c r="G1" s="400"/>
      <c r="H1" s="400"/>
      <c r="I1" s="400"/>
      <c r="J1" s="400"/>
      <c r="K1" s="400"/>
      <c r="L1" s="400"/>
      <c r="M1" s="400"/>
      <c r="N1" s="400"/>
      <c r="O1" s="400"/>
      <c r="P1" s="400"/>
      <c r="Q1" s="400"/>
      <c r="R1" s="401"/>
    </row>
    <row r="2" spans="3:40" s="4" customFormat="1" ht="15" customHeight="1">
      <c r="C2" s="387" t="s">
        <v>13</v>
      </c>
      <c r="D2" s="402"/>
      <c r="E2" s="403"/>
      <c r="F2" s="404"/>
      <c r="G2" s="405"/>
      <c r="H2" s="405"/>
      <c r="I2" s="405"/>
      <c r="J2" s="405"/>
      <c r="K2" s="405"/>
      <c r="L2" s="406"/>
      <c r="M2" s="15"/>
      <c r="N2" s="15"/>
      <c r="O2" s="15"/>
      <c r="AL2" s="16" t="s">
        <v>54</v>
      </c>
      <c r="AM2" s="16" t="s">
        <v>54</v>
      </c>
      <c r="AN2" s="21"/>
    </row>
    <row r="3" spans="3:40" s="4" customFormat="1" ht="15" customHeight="1">
      <c r="C3" s="366" t="s">
        <v>28</v>
      </c>
      <c r="D3" s="407"/>
      <c r="E3" s="408"/>
      <c r="F3" s="409"/>
      <c r="G3" s="410"/>
      <c r="H3" s="410"/>
      <c r="I3" s="410"/>
      <c r="J3" s="410"/>
      <c r="K3" s="410"/>
      <c r="L3" s="411"/>
      <c r="M3" s="15"/>
      <c r="N3" s="15"/>
      <c r="O3" s="15"/>
      <c r="AL3" s="87" t="s">
        <v>204</v>
      </c>
      <c r="AM3" s="87" t="s">
        <v>203</v>
      </c>
      <c r="AN3" s="54"/>
    </row>
    <row r="4" spans="3:40" s="4" customFormat="1" ht="15" customHeight="1">
      <c r="C4" s="366" t="s">
        <v>14</v>
      </c>
      <c r="D4" s="407"/>
      <c r="E4" s="408"/>
      <c r="F4" s="412" t="s">
        <v>54</v>
      </c>
      <c r="G4" s="413"/>
      <c r="H4" s="413"/>
      <c r="I4" s="413"/>
      <c r="J4" s="413"/>
      <c r="K4" s="413"/>
      <c r="L4" s="414"/>
      <c r="M4" s="15"/>
      <c r="N4" s="15"/>
      <c r="O4" s="15"/>
      <c r="AJ4" s="6"/>
      <c r="AL4" s="87" t="s">
        <v>447</v>
      </c>
      <c r="AM4" s="87" t="s">
        <v>202</v>
      </c>
      <c r="AN4" s="54"/>
    </row>
    <row r="5" spans="3:47" s="4" customFormat="1" ht="15" customHeight="1">
      <c r="C5" s="366" t="s">
        <v>55</v>
      </c>
      <c r="D5" s="407"/>
      <c r="E5" s="408"/>
      <c r="F5" s="412" t="str">
        <f>VLOOKUP(F4,$AL$2:$AM$4,2,FALSE)</f>
        <v>_ _ _ _ _ _ _ _ _ _ _</v>
      </c>
      <c r="G5" s="413"/>
      <c r="H5" s="413"/>
      <c r="I5" s="413"/>
      <c r="J5" s="413"/>
      <c r="K5" s="413"/>
      <c r="L5" s="414"/>
      <c r="M5" s="15"/>
      <c r="N5" s="15"/>
      <c r="O5" s="15"/>
      <c r="AL5" s="87"/>
      <c r="AM5" s="87"/>
      <c r="AN5" s="54"/>
      <c r="AU5" s="6" t="s">
        <v>53</v>
      </c>
    </row>
    <row r="6" spans="3:47" s="4" customFormat="1" ht="15" customHeight="1">
      <c r="C6" s="366" t="s">
        <v>15</v>
      </c>
      <c r="D6" s="407"/>
      <c r="E6" s="408"/>
      <c r="F6" s="412"/>
      <c r="G6" s="413"/>
      <c r="H6" s="413"/>
      <c r="I6" s="413"/>
      <c r="J6" s="413"/>
      <c r="K6" s="413"/>
      <c r="L6" s="414"/>
      <c r="M6" s="15"/>
      <c r="N6" s="15"/>
      <c r="O6" s="15"/>
      <c r="AL6" s="87"/>
      <c r="AM6" s="87"/>
      <c r="AN6" s="54"/>
      <c r="AR6" s="4" t="s">
        <v>36</v>
      </c>
      <c r="AS6" s="4" t="s">
        <v>37</v>
      </c>
      <c r="AT6" s="4" t="s">
        <v>38</v>
      </c>
      <c r="AU6" s="18" t="s">
        <v>54</v>
      </c>
    </row>
    <row r="7" spans="3:47" s="4" customFormat="1" ht="15" customHeight="1" thickBot="1">
      <c r="C7" s="370" t="s">
        <v>128</v>
      </c>
      <c r="D7" s="415"/>
      <c r="E7" s="416"/>
      <c r="F7" s="487"/>
      <c r="G7" s="488"/>
      <c r="H7" s="488"/>
      <c r="I7" s="488"/>
      <c r="J7" s="488"/>
      <c r="K7" s="488"/>
      <c r="L7" s="489"/>
      <c r="M7" s="15"/>
      <c r="N7" s="15"/>
      <c r="O7" s="15"/>
      <c r="AL7" s="87"/>
      <c r="AM7" s="87"/>
      <c r="AN7" s="54"/>
      <c r="AU7" s="18" t="s">
        <v>129</v>
      </c>
    </row>
    <row r="8" spans="5:47" s="4" customFormat="1" ht="15" customHeight="1">
      <c r="E8" s="19"/>
      <c r="F8" s="490"/>
      <c r="G8" s="491"/>
      <c r="H8" s="491"/>
      <c r="I8" s="491"/>
      <c r="J8" s="491"/>
      <c r="K8" s="491"/>
      <c r="L8" s="492"/>
      <c r="AL8" s="87"/>
      <c r="AM8" s="87"/>
      <c r="AN8" s="54"/>
      <c r="AU8" s="310" t="s">
        <v>462</v>
      </c>
    </row>
    <row r="9" spans="6:48" s="4" customFormat="1" ht="15" customHeight="1" thickBot="1">
      <c r="F9" s="493"/>
      <c r="G9" s="494"/>
      <c r="H9" s="494"/>
      <c r="I9" s="494"/>
      <c r="J9" s="494"/>
      <c r="K9" s="494"/>
      <c r="L9" s="495"/>
      <c r="AL9" s="87"/>
      <c r="AM9" s="87"/>
      <c r="AN9" s="54"/>
      <c r="AU9" s="310" t="s">
        <v>463</v>
      </c>
      <c r="AV9" s="310"/>
    </row>
    <row r="10" spans="38:47" s="4" customFormat="1" ht="15" customHeight="1" thickBot="1">
      <c r="AL10" s="87"/>
      <c r="AM10" s="87"/>
      <c r="AN10" s="54"/>
      <c r="AU10" s="310" t="s">
        <v>464</v>
      </c>
    </row>
    <row r="11" spans="1:47" s="4" customFormat="1" ht="15" customHeight="1">
      <c r="A11" s="387" t="s">
        <v>17</v>
      </c>
      <c r="B11" s="388"/>
      <c r="C11" s="500"/>
      <c r="D11" s="501"/>
      <c r="E11" s="501"/>
      <c r="F11" s="502"/>
      <c r="H11" s="20"/>
      <c r="J11" s="389" t="s">
        <v>27</v>
      </c>
      <c r="K11" s="390"/>
      <c r="L11" s="197"/>
      <c r="M11" s="198"/>
      <c r="N11" s="198"/>
      <c r="O11" s="199"/>
      <c r="AL11" s="87"/>
      <c r="AM11" s="87"/>
      <c r="AN11" s="54"/>
      <c r="AU11" s="310" t="s">
        <v>467</v>
      </c>
    </row>
    <row r="12" spans="1:47" s="4" customFormat="1" ht="15" customHeight="1">
      <c r="A12" s="362" t="s">
        <v>16</v>
      </c>
      <c r="B12" s="363"/>
      <c r="C12" s="393"/>
      <c r="D12" s="394"/>
      <c r="E12" s="394"/>
      <c r="F12" s="395"/>
      <c r="H12" s="20"/>
      <c r="J12" s="480" t="s">
        <v>26</v>
      </c>
      <c r="K12" s="440"/>
      <c r="L12" s="379">
        <f>C12</f>
        <v>0</v>
      </c>
      <c r="M12" s="380"/>
      <c r="N12" s="380"/>
      <c r="O12" s="381"/>
      <c r="AL12" s="87"/>
      <c r="AM12" s="87"/>
      <c r="AN12" s="54"/>
      <c r="AU12" s="310" t="s">
        <v>473</v>
      </c>
    </row>
    <row r="13" spans="1:47" s="4" customFormat="1" ht="15" customHeight="1">
      <c r="A13" s="364"/>
      <c r="B13" s="365"/>
      <c r="C13" s="396"/>
      <c r="D13" s="397"/>
      <c r="E13" s="397"/>
      <c r="F13" s="398"/>
      <c r="H13" s="22"/>
      <c r="J13" s="480"/>
      <c r="K13" s="440"/>
      <c r="L13" s="382"/>
      <c r="M13" s="383"/>
      <c r="N13" s="383"/>
      <c r="O13" s="384"/>
      <c r="AL13" s="87"/>
      <c r="AM13" s="87"/>
      <c r="AN13" s="54"/>
      <c r="AU13" s="310" t="s">
        <v>474</v>
      </c>
    </row>
    <row r="14" spans="1:47" s="4" customFormat="1" ht="15" customHeight="1">
      <c r="A14" s="366" t="s">
        <v>18</v>
      </c>
      <c r="B14" s="367"/>
      <c r="C14" s="420"/>
      <c r="D14" s="421"/>
      <c r="E14" s="421"/>
      <c r="F14" s="422"/>
      <c r="H14" s="20"/>
      <c r="J14" s="480" t="s">
        <v>18</v>
      </c>
      <c r="K14" s="440"/>
      <c r="L14" s="379">
        <f>C14</f>
        <v>0</v>
      </c>
      <c r="M14" s="380"/>
      <c r="N14" s="380"/>
      <c r="O14" s="381"/>
      <c r="AL14" s="87"/>
      <c r="AM14" s="87"/>
      <c r="AN14" s="54"/>
      <c r="AU14" s="310" t="s">
        <v>465</v>
      </c>
    </row>
    <row r="15" spans="1:47" s="4" customFormat="1" ht="15" customHeight="1">
      <c r="A15" s="362" t="s">
        <v>25</v>
      </c>
      <c r="B15" s="363"/>
      <c r="C15" s="393"/>
      <c r="D15" s="394"/>
      <c r="E15" s="394"/>
      <c r="F15" s="395"/>
      <c r="H15" s="20"/>
      <c r="J15" s="480" t="s">
        <v>24</v>
      </c>
      <c r="K15" s="440"/>
      <c r="L15" s="379">
        <f>C15</f>
        <v>0</v>
      </c>
      <c r="M15" s="380"/>
      <c r="N15" s="380"/>
      <c r="O15" s="381"/>
      <c r="AL15" s="87"/>
      <c r="AM15" s="87"/>
      <c r="AN15" s="54"/>
      <c r="AU15" s="310" t="s">
        <v>476</v>
      </c>
    </row>
    <row r="16" spans="1:47" s="4" customFormat="1" ht="15" customHeight="1">
      <c r="A16" s="368"/>
      <c r="B16" s="369"/>
      <c r="C16" s="396"/>
      <c r="D16" s="397"/>
      <c r="E16" s="397"/>
      <c r="F16" s="398"/>
      <c r="H16" s="20"/>
      <c r="J16" s="480"/>
      <c r="K16" s="440"/>
      <c r="L16" s="382"/>
      <c r="M16" s="383"/>
      <c r="N16" s="383"/>
      <c r="O16" s="384"/>
      <c r="AL16" s="87"/>
      <c r="AM16" s="87"/>
      <c r="AN16" s="54"/>
      <c r="AU16" s="310" t="s">
        <v>468</v>
      </c>
    </row>
    <row r="17" spans="1:47" s="4" customFormat="1" ht="15" customHeight="1">
      <c r="A17" s="368"/>
      <c r="B17" s="369"/>
      <c r="C17" s="375" t="s">
        <v>21</v>
      </c>
      <c r="D17" s="376"/>
      <c r="E17" s="34" t="s">
        <v>22</v>
      </c>
      <c r="F17" s="164" t="s">
        <v>23</v>
      </c>
      <c r="H17" s="20"/>
      <c r="J17" s="480"/>
      <c r="K17" s="440"/>
      <c r="L17" s="483" t="s">
        <v>21</v>
      </c>
      <c r="M17" s="483"/>
      <c r="N17" s="34" t="s">
        <v>22</v>
      </c>
      <c r="O17" s="164" t="s">
        <v>23</v>
      </c>
      <c r="AL17" s="87"/>
      <c r="AM17" s="87"/>
      <c r="AN17" s="54"/>
      <c r="AU17" s="310" t="s">
        <v>470</v>
      </c>
    </row>
    <row r="18" spans="1:47" s="4" customFormat="1" ht="15" customHeight="1">
      <c r="A18" s="364"/>
      <c r="B18" s="365"/>
      <c r="C18" s="420"/>
      <c r="D18" s="423"/>
      <c r="E18" s="56"/>
      <c r="F18" s="165"/>
      <c r="H18" s="20"/>
      <c r="J18" s="480"/>
      <c r="K18" s="440"/>
      <c r="L18" s="377">
        <f>C18</f>
        <v>0</v>
      </c>
      <c r="M18" s="378"/>
      <c r="N18" s="178">
        <f>E18</f>
        <v>0</v>
      </c>
      <c r="O18" s="179">
        <f>F18</f>
        <v>0</v>
      </c>
      <c r="AL18" s="87"/>
      <c r="AM18" s="87"/>
      <c r="AN18" s="54"/>
      <c r="AU18" s="310" t="s">
        <v>472</v>
      </c>
    </row>
    <row r="19" spans="1:47" s="4" customFormat="1" ht="15" customHeight="1" thickBot="1">
      <c r="A19" s="370" t="s">
        <v>20</v>
      </c>
      <c r="B19" s="371"/>
      <c r="C19" s="424"/>
      <c r="D19" s="425"/>
      <c r="E19" s="425"/>
      <c r="F19" s="426"/>
      <c r="H19" s="20"/>
      <c r="J19" s="477" t="s">
        <v>19</v>
      </c>
      <c r="K19" s="478"/>
      <c r="L19" s="372">
        <f>C19</f>
        <v>0</v>
      </c>
      <c r="M19" s="373"/>
      <c r="N19" s="373"/>
      <c r="O19" s="374"/>
      <c r="AL19" s="87"/>
      <c r="AM19" s="87"/>
      <c r="AN19" s="54"/>
      <c r="AU19" s="310" t="s">
        <v>471</v>
      </c>
    </row>
    <row r="20" spans="1:47" s="4" customFormat="1" ht="15" customHeight="1" thickBot="1">
      <c r="A20" s="35"/>
      <c r="B20" s="35"/>
      <c r="C20" s="35"/>
      <c r="D20" s="35"/>
      <c r="E20" s="35"/>
      <c r="F20" s="35"/>
      <c r="G20" s="35"/>
      <c r="H20" s="35"/>
      <c r="I20" s="35"/>
      <c r="J20" s="35"/>
      <c r="K20" s="35"/>
      <c r="L20" s="35"/>
      <c r="AL20" s="87"/>
      <c r="AM20" s="87"/>
      <c r="AN20" s="54"/>
      <c r="AU20" s="310" t="s">
        <v>466</v>
      </c>
    </row>
    <row r="21" spans="1:47" s="4" customFormat="1" ht="15" customHeight="1" thickBot="1">
      <c r="A21" s="61" t="s">
        <v>0</v>
      </c>
      <c r="B21" s="472" t="s">
        <v>29</v>
      </c>
      <c r="C21" s="473"/>
      <c r="D21" s="113" t="s">
        <v>1</v>
      </c>
      <c r="E21" s="61" t="s">
        <v>2</v>
      </c>
      <c r="G21" s="61" t="s">
        <v>0</v>
      </c>
      <c r="H21" s="472" t="s">
        <v>29</v>
      </c>
      <c r="I21" s="473"/>
      <c r="J21" s="113" t="s">
        <v>1</v>
      </c>
      <c r="K21" s="61" t="s">
        <v>2</v>
      </c>
      <c r="M21" s="60"/>
      <c r="N21" s="37" t="s">
        <v>3</v>
      </c>
      <c r="O21" s="36" t="s">
        <v>4</v>
      </c>
      <c r="P21" s="60"/>
      <c r="AL21" s="87"/>
      <c r="AM21" s="87"/>
      <c r="AN21" s="21"/>
      <c r="AU21" s="310" t="s">
        <v>475</v>
      </c>
    </row>
    <row r="22" spans="1:47" s="4" customFormat="1" ht="15" customHeight="1">
      <c r="A22" s="112">
        <v>1</v>
      </c>
      <c r="B22" s="470"/>
      <c r="C22" s="471"/>
      <c r="D22" s="114"/>
      <c r="E22" s="62" t="str">
        <f aca="true" t="shared" si="0" ref="E22:E53">IF(D22&lt;&gt;"",1,"")</f>
        <v/>
      </c>
      <c r="F22" s="63"/>
      <c r="G22" s="112">
        <v>56</v>
      </c>
      <c r="H22" s="470"/>
      <c r="I22" s="471"/>
      <c r="J22" s="114"/>
      <c r="K22" s="62" t="str">
        <f aca="true" t="shared" si="1" ref="K22:K53">IF(J22&lt;&gt;"",1,"")</f>
        <v/>
      </c>
      <c r="M22" s="60"/>
      <c r="N22" s="93" t="s">
        <v>134</v>
      </c>
      <c r="O22" s="118">
        <f aca="true" t="shared" si="2" ref="O22:O48">SUMIFS($E$22:$E$76,$D$22:$D$76,N22)+SUMIFS($K$22:$K$76,$J$22:$J$76,N22)</f>
        <v>0</v>
      </c>
      <c r="P22" s="60"/>
      <c r="S22" s="24"/>
      <c r="AL22" s="87"/>
      <c r="AM22" s="87"/>
      <c r="AN22" s="21"/>
      <c r="AU22" s="310" t="s">
        <v>477</v>
      </c>
    </row>
    <row r="23" spans="1:47" s="25" customFormat="1" ht="15" customHeight="1">
      <c r="A23" s="112">
        <v>2</v>
      </c>
      <c r="B23" s="470"/>
      <c r="C23" s="471"/>
      <c r="D23" s="114"/>
      <c r="E23" s="62" t="str">
        <f t="shared" si="0"/>
        <v/>
      </c>
      <c r="F23" s="63"/>
      <c r="G23" s="112">
        <v>57</v>
      </c>
      <c r="H23" s="470"/>
      <c r="I23" s="471"/>
      <c r="J23" s="114"/>
      <c r="K23" s="62" t="str">
        <f t="shared" si="1"/>
        <v/>
      </c>
      <c r="M23" s="60"/>
      <c r="N23" s="93" t="s">
        <v>135</v>
      </c>
      <c r="O23" s="118">
        <f t="shared" si="2"/>
        <v>0</v>
      </c>
      <c r="P23" s="60"/>
      <c r="Q23" s="4"/>
      <c r="S23" s="24"/>
      <c r="AN23" s="64"/>
      <c r="AU23" s="310" t="s">
        <v>479</v>
      </c>
    </row>
    <row r="24" spans="1:47" s="25" customFormat="1" ht="15" customHeight="1">
      <c r="A24" s="112">
        <v>3</v>
      </c>
      <c r="B24" s="470"/>
      <c r="C24" s="471"/>
      <c r="D24" s="114"/>
      <c r="E24" s="62" t="str">
        <f t="shared" si="0"/>
        <v/>
      </c>
      <c r="F24" s="63"/>
      <c r="G24" s="112">
        <v>58</v>
      </c>
      <c r="H24" s="470"/>
      <c r="I24" s="471"/>
      <c r="J24" s="114"/>
      <c r="K24" s="62" t="str">
        <f t="shared" si="1"/>
        <v/>
      </c>
      <c r="M24" s="65"/>
      <c r="N24" s="93" t="s">
        <v>136</v>
      </c>
      <c r="O24" s="118">
        <f t="shared" si="2"/>
        <v>0</v>
      </c>
      <c r="P24" s="60"/>
      <c r="Q24" s="4"/>
      <c r="S24" s="26"/>
      <c r="AN24" s="64"/>
      <c r="AU24" s="196"/>
    </row>
    <row r="25" spans="1:47" s="25" customFormat="1" ht="15" customHeight="1">
      <c r="A25" s="112">
        <v>4</v>
      </c>
      <c r="B25" s="470"/>
      <c r="C25" s="471"/>
      <c r="D25" s="114"/>
      <c r="E25" s="62" t="str">
        <f t="shared" si="0"/>
        <v/>
      </c>
      <c r="F25" s="63"/>
      <c r="G25" s="112">
        <v>59</v>
      </c>
      <c r="H25" s="470"/>
      <c r="I25" s="471"/>
      <c r="J25" s="114"/>
      <c r="K25" s="62" t="str">
        <f t="shared" si="1"/>
        <v/>
      </c>
      <c r="M25" s="65"/>
      <c r="N25" s="93" t="s">
        <v>137</v>
      </c>
      <c r="O25" s="118">
        <f t="shared" si="2"/>
        <v>0</v>
      </c>
      <c r="P25" s="60"/>
      <c r="Q25" s="4"/>
      <c r="S25" s="26"/>
      <c r="AN25" s="64"/>
      <c r="AU25" s="170"/>
    </row>
    <row r="26" spans="1:47" s="25" customFormat="1" ht="15" customHeight="1">
      <c r="A26" s="112">
        <v>5</v>
      </c>
      <c r="B26" s="470"/>
      <c r="C26" s="471"/>
      <c r="D26" s="114"/>
      <c r="E26" s="62" t="str">
        <f t="shared" si="0"/>
        <v/>
      </c>
      <c r="F26" s="63"/>
      <c r="G26" s="112">
        <v>60</v>
      </c>
      <c r="H26" s="470"/>
      <c r="I26" s="471"/>
      <c r="J26" s="114"/>
      <c r="K26" s="62" t="str">
        <f t="shared" si="1"/>
        <v/>
      </c>
      <c r="M26" s="65"/>
      <c r="N26" s="93" t="s">
        <v>138</v>
      </c>
      <c r="O26" s="118">
        <f t="shared" si="2"/>
        <v>0</v>
      </c>
      <c r="P26" s="60"/>
      <c r="Q26" s="27"/>
      <c r="S26" s="26"/>
      <c r="U26" s="25" t="s">
        <v>132</v>
      </c>
      <c r="AN26" s="64"/>
      <c r="AU26" s="88"/>
    </row>
    <row r="27" spans="1:40" s="25" customFormat="1" ht="15" customHeight="1">
      <c r="A27" s="112">
        <v>6</v>
      </c>
      <c r="B27" s="470"/>
      <c r="C27" s="471"/>
      <c r="D27" s="114"/>
      <c r="E27" s="62" t="str">
        <f t="shared" si="0"/>
        <v/>
      </c>
      <c r="F27" s="63"/>
      <c r="G27" s="112">
        <v>61</v>
      </c>
      <c r="H27" s="470"/>
      <c r="I27" s="471"/>
      <c r="J27" s="114"/>
      <c r="K27" s="62" t="str">
        <f t="shared" si="1"/>
        <v/>
      </c>
      <c r="M27" s="65"/>
      <c r="N27" s="93" t="s">
        <v>139</v>
      </c>
      <c r="O27" s="118">
        <f t="shared" si="2"/>
        <v>0</v>
      </c>
      <c r="P27" s="66"/>
      <c r="Q27" s="28"/>
      <c r="S27" s="26"/>
      <c r="AN27" s="64"/>
    </row>
    <row r="28" spans="1:40" s="25" customFormat="1" ht="15" customHeight="1">
      <c r="A28" s="112">
        <v>7</v>
      </c>
      <c r="B28" s="470"/>
      <c r="C28" s="471"/>
      <c r="D28" s="114"/>
      <c r="E28" s="62" t="str">
        <f t="shared" si="0"/>
        <v/>
      </c>
      <c r="F28" s="63"/>
      <c r="G28" s="112">
        <v>62</v>
      </c>
      <c r="H28" s="470"/>
      <c r="I28" s="471"/>
      <c r="J28" s="114"/>
      <c r="K28" s="62" t="str">
        <f t="shared" si="1"/>
        <v/>
      </c>
      <c r="M28" s="65"/>
      <c r="N28" s="93" t="s">
        <v>140</v>
      </c>
      <c r="O28" s="118">
        <f t="shared" si="2"/>
        <v>0</v>
      </c>
      <c r="P28" s="67"/>
      <c r="Q28" s="28"/>
      <c r="S28" s="26"/>
      <c r="AN28" s="64"/>
    </row>
    <row r="29" spans="1:40" s="25" customFormat="1" ht="15" customHeight="1">
      <c r="A29" s="112">
        <v>8</v>
      </c>
      <c r="B29" s="470"/>
      <c r="C29" s="471"/>
      <c r="D29" s="114"/>
      <c r="E29" s="62" t="str">
        <f t="shared" si="0"/>
        <v/>
      </c>
      <c r="F29" s="63"/>
      <c r="G29" s="112">
        <v>63</v>
      </c>
      <c r="H29" s="470"/>
      <c r="I29" s="471"/>
      <c r="J29" s="114"/>
      <c r="K29" s="62" t="str">
        <f t="shared" si="1"/>
        <v/>
      </c>
      <c r="M29" s="65"/>
      <c r="N29" s="93" t="s">
        <v>141</v>
      </c>
      <c r="O29" s="118">
        <f t="shared" si="2"/>
        <v>0</v>
      </c>
      <c r="P29" s="67"/>
      <c r="Q29" s="28"/>
      <c r="S29" s="26"/>
      <c r="AN29" s="64"/>
    </row>
    <row r="30" spans="1:40" s="25" customFormat="1" ht="15" customHeight="1">
      <c r="A30" s="112">
        <v>9</v>
      </c>
      <c r="B30" s="470"/>
      <c r="C30" s="471"/>
      <c r="D30" s="114"/>
      <c r="E30" s="62" t="str">
        <f t="shared" si="0"/>
        <v/>
      </c>
      <c r="F30" s="63"/>
      <c r="G30" s="112">
        <v>64</v>
      </c>
      <c r="H30" s="470"/>
      <c r="I30" s="471"/>
      <c r="J30" s="114"/>
      <c r="K30" s="62" t="str">
        <f t="shared" si="1"/>
        <v/>
      </c>
      <c r="M30" s="65"/>
      <c r="N30" s="93" t="s">
        <v>142</v>
      </c>
      <c r="O30" s="118">
        <f t="shared" si="2"/>
        <v>0</v>
      </c>
      <c r="P30" s="67"/>
      <c r="Q30" s="28"/>
      <c r="R30" s="4"/>
      <c r="S30" s="26"/>
      <c r="AN30" s="64"/>
    </row>
    <row r="31" spans="1:40" s="25" customFormat="1" ht="15" customHeight="1">
      <c r="A31" s="112">
        <v>10</v>
      </c>
      <c r="B31" s="470"/>
      <c r="C31" s="471"/>
      <c r="D31" s="114"/>
      <c r="E31" s="62" t="str">
        <f t="shared" si="0"/>
        <v/>
      </c>
      <c r="F31" s="63"/>
      <c r="G31" s="112">
        <v>65</v>
      </c>
      <c r="H31" s="470"/>
      <c r="I31" s="471"/>
      <c r="J31" s="114"/>
      <c r="K31" s="62" t="str">
        <f t="shared" si="1"/>
        <v/>
      </c>
      <c r="M31" s="65"/>
      <c r="N31" s="93" t="s">
        <v>143</v>
      </c>
      <c r="O31" s="118">
        <f t="shared" si="2"/>
        <v>0</v>
      </c>
      <c r="P31" s="67"/>
      <c r="Q31" s="28"/>
      <c r="R31" s="4"/>
      <c r="S31" s="26"/>
      <c r="AN31" s="64"/>
    </row>
    <row r="32" spans="1:40" s="25" customFormat="1" ht="15" customHeight="1">
      <c r="A32" s="112">
        <v>11</v>
      </c>
      <c r="B32" s="470"/>
      <c r="C32" s="471"/>
      <c r="D32" s="114"/>
      <c r="E32" s="62" t="str">
        <f t="shared" si="0"/>
        <v/>
      </c>
      <c r="F32" s="63"/>
      <c r="G32" s="112">
        <v>66</v>
      </c>
      <c r="H32" s="470"/>
      <c r="I32" s="471"/>
      <c r="J32" s="114"/>
      <c r="K32" s="62" t="str">
        <f t="shared" si="1"/>
        <v/>
      </c>
      <c r="M32" s="65"/>
      <c r="N32" s="93" t="s">
        <v>144</v>
      </c>
      <c r="O32" s="118">
        <f t="shared" si="2"/>
        <v>0</v>
      </c>
      <c r="P32" s="4"/>
      <c r="Q32" s="28"/>
      <c r="R32" s="4"/>
      <c r="S32" s="26"/>
      <c r="AN32" s="64"/>
    </row>
    <row r="33" spans="1:47" s="4" customFormat="1" ht="15" customHeight="1">
      <c r="A33" s="112">
        <v>12</v>
      </c>
      <c r="B33" s="470"/>
      <c r="C33" s="471"/>
      <c r="D33" s="114"/>
      <c r="E33" s="62" t="str">
        <f t="shared" si="0"/>
        <v/>
      </c>
      <c r="F33" s="63"/>
      <c r="G33" s="112">
        <v>67</v>
      </c>
      <c r="H33" s="470"/>
      <c r="I33" s="471"/>
      <c r="J33" s="114"/>
      <c r="K33" s="62" t="str">
        <f t="shared" si="1"/>
        <v/>
      </c>
      <c r="M33" s="65"/>
      <c r="N33" s="93" t="s">
        <v>145</v>
      </c>
      <c r="O33" s="118">
        <f t="shared" si="2"/>
        <v>0</v>
      </c>
      <c r="Q33" s="28"/>
      <c r="S33" s="26"/>
      <c r="AN33" s="21"/>
      <c r="AU33" s="88"/>
    </row>
    <row r="34" spans="1:47" s="4" customFormat="1" ht="15" customHeight="1">
      <c r="A34" s="112">
        <v>13</v>
      </c>
      <c r="B34" s="470"/>
      <c r="C34" s="471"/>
      <c r="D34" s="114"/>
      <c r="E34" s="62" t="str">
        <f t="shared" si="0"/>
        <v/>
      </c>
      <c r="F34" s="63"/>
      <c r="G34" s="112">
        <v>68</v>
      </c>
      <c r="H34" s="470"/>
      <c r="I34" s="471"/>
      <c r="J34" s="114"/>
      <c r="K34" s="62" t="str">
        <f t="shared" si="1"/>
        <v/>
      </c>
      <c r="M34" s="60"/>
      <c r="N34" s="93" t="s">
        <v>146</v>
      </c>
      <c r="O34" s="118">
        <f t="shared" si="2"/>
        <v>0</v>
      </c>
      <c r="Q34" s="28"/>
      <c r="S34" s="24"/>
      <c r="AN34" s="21"/>
      <c r="AU34" s="88"/>
    </row>
    <row r="35" spans="1:47" s="4" customFormat="1" ht="15" customHeight="1">
      <c r="A35" s="112">
        <v>14</v>
      </c>
      <c r="B35" s="470"/>
      <c r="C35" s="471"/>
      <c r="D35" s="114"/>
      <c r="E35" s="62" t="str">
        <f t="shared" si="0"/>
        <v/>
      </c>
      <c r="F35" s="63"/>
      <c r="G35" s="112">
        <v>69</v>
      </c>
      <c r="H35" s="470"/>
      <c r="I35" s="471"/>
      <c r="J35" s="114"/>
      <c r="K35" s="62" t="str">
        <f t="shared" si="1"/>
        <v/>
      </c>
      <c r="M35" s="60"/>
      <c r="N35" s="93" t="s">
        <v>147</v>
      </c>
      <c r="O35" s="118">
        <f t="shared" si="2"/>
        <v>0</v>
      </c>
      <c r="Q35" s="28"/>
      <c r="S35" s="24"/>
      <c r="AN35" s="21"/>
      <c r="AU35" s="88"/>
    </row>
    <row r="36" spans="1:40" s="4" customFormat="1" ht="15" customHeight="1">
      <c r="A36" s="112">
        <v>15</v>
      </c>
      <c r="B36" s="470"/>
      <c r="C36" s="471"/>
      <c r="D36" s="114"/>
      <c r="E36" s="62" t="str">
        <f t="shared" si="0"/>
        <v/>
      </c>
      <c r="F36" s="63"/>
      <c r="G36" s="112">
        <v>70</v>
      </c>
      <c r="H36" s="470"/>
      <c r="I36" s="471"/>
      <c r="J36" s="114"/>
      <c r="K36" s="62" t="str">
        <f t="shared" si="1"/>
        <v/>
      </c>
      <c r="M36" s="60"/>
      <c r="N36" s="93" t="s">
        <v>148</v>
      </c>
      <c r="O36" s="118">
        <f t="shared" si="2"/>
        <v>0</v>
      </c>
      <c r="Q36" s="28"/>
      <c r="R36" s="29"/>
      <c r="S36" s="24"/>
      <c r="AN36" s="21"/>
    </row>
    <row r="37" spans="1:47" s="4" customFormat="1" ht="15" customHeight="1">
      <c r="A37" s="112">
        <v>16</v>
      </c>
      <c r="B37" s="470"/>
      <c r="C37" s="471"/>
      <c r="D37" s="114"/>
      <c r="E37" s="62" t="str">
        <f t="shared" si="0"/>
        <v/>
      </c>
      <c r="F37" s="63"/>
      <c r="G37" s="112">
        <v>71</v>
      </c>
      <c r="H37" s="470"/>
      <c r="I37" s="471"/>
      <c r="J37" s="114"/>
      <c r="K37" s="62" t="str">
        <f t="shared" si="1"/>
        <v/>
      </c>
      <c r="M37" s="60"/>
      <c r="N37" s="93" t="s">
        <v>149</v>
      </c>
      <c r="O37" s="118">
        <f t="shared" si="2"/>
        <v>0</v>
      </c>
      <c r="Q37" s="30"/>
      <c r="R37" s="29"/>
      <c r="S37" s="24"/>
      <c r="AN37" s="21"/>
      <c r="AU37" s="88"/>
    </row>
    <row r="38" spans="1:47" s="4" customFormat="1" ht="15" customHeight="1">
      <c r="A38" s="112">
        <v>17</v>
      </c>
      <c r="B38" s="470"/>
      <c r="C38" s="471"/>
      <c r="D38" s="114"/>
      <c r="E38" s="62" t="str">
        <f t="shared" si="0"/>
        <v/>
      </c>
      <c r="F38" s="63"/>
      <c r="G38" s="112">
        <v>72</v>
      </c>
      <c r="H38" s="470"/>
      <c r="I38" s="471"/>
      <c r="J38" s="114"/>
      <c r="K38" s="62" t="str">
        <f t="shared" si="1"/>
        <v/>
      </c>
      <c r="M38" s="60"/>
      <c r="N38" s="93" t="s">
        <v>150</v>
      </c>
      <c r="O38" s="118">
        <f t="shared" si="2"/>
        <v>0</v>
      </c>
      <c r="Q38" s="30"/>
      <c r="S38" s="24"/>
      <c r="AN38" s="21"/>
      <c r="AU38" s="88"/>
    </row>
    <row r="39" spans="1:47" s="4" customFormat="1" ht="15" customHeight="1">
      <c r="A39" s="112">
        <v>18</v>
      </c>
      <c r="B39" s="470"/>
      <c r="C39" s="471"/>
      <c r="D39" s="114"/>
      <c r="E39" s="62" t="str">
        <f t="shared" si="0"/>
        <v/>
      </c>
      <c r="F39" s="63"/>
      <c r="G39" s="112">
        <v>73</v>
      </c>
      <c r="H39" s="470"/>
      <c r="I39" s="471"/>
      <c r="J39" s="114"/>
      <c r="K39" s="62" t="str">
        <f t="shared" si="1"/>
        <v/>
      </c>
      <c r="M39" s="60"/>
      <c r="N39" s="93" t="s">
        <v>151</v>
      </c>
      <c r="O39" s="118">
        <f t="shared" si="2"/>
        <v>0</v>
      </c>
      <c r="Q39" s="30"/>
      <c r="S39" s="24"/>
      <c r="AN39" s="21"/>
      <c r="AU39" s="88"/>
    </row>
    <row r="40" spans="1:47" s="29" customFormat="1" ht="15" customHeight="1">
      <c r="A40" s="112">
        <v>19</v>
      </c>
      <c r="B40" s="470"/>
      <c r="C40" s="471"/>
      <c r="D40" s="114"/>
      <c r="E40" s="62" t="str">
        <f t="shared" si="0"/>
        <v/>
      </c>
      <c r="F40" s="69"/>
      <c r="G40" s="112">
        <v>74</v>
      </c>
      <c r="H40" s="470"/>
      <c r="I40" s="471"/>
      <c r="J40" s="114"/>
      <c r="K40" s="62" t="str">
        <f t="shared" si="1"/>
        <v/>
      </c>
      <c r="M40" s="60"/>
      <c r="N40" s="93" t="s">
        <v>152</v>
      </c>
      <c r="O40" s="118">
        <f t="shared" si="2"/>
        <v>0</v>
      </c>
      <c r="P40" s="4"/>
      <c r="Q40" s="30"/>
      <c r="R40" s="4"/>
      <c r="S40" s="24"/>
      <c r="AN40" s="33"/>
      <c r="AU40" s="88"/>
    </row>
    <row r="41" spans="1:47" s="29" customFormat="1" ht="15" customHeight="1">
      <c r="A41" s="112">
        <v>20</v>
      </c>
      <c r="B41" s="470"/>
      <c r="C41" s="471"/>
      <c r="D41" s="114"/>
      <c r="E41" s="62" t="str">
        <f t="shared" si="0"/>
        <v/>
      </c>
      <c r="F41" s="69"/>
      <c r="G41" s="112">
        <v>75</v>
      </c>
      <c r="H41" s="470"/>
      <c r="I41" s="471"/>
      <c r="J41" s="114"/>
      <c r="K41" s="62" t="str">
        <f t="shared" si="1"/>
        <v/>
      </c>
      <c r="M41" s="70"/>
      <c r="N41" s="93" t="s">
        <v>153</v>
      </c>
      <c r="O41" s="118">
        <f t="shared" si="2"/>
        <v>0</v>
      </c>
      <c r="P41" s="4"/>
      <c r="Q41" s="30"/>
      <c r="R41" s="4"/>
      <c r="S41" s="31"/>
      <c r="AN41" s="33"/>
      <c r="AU41" s="88"/>
    </row>
    <row r="42" spans="1:47" s="29" customFormat="1" ht="15" customHeight="1">
      <c r="A42" s="112">
        <v>21</v>
      </c>
      <c r="B42" s="470"/>
      <c r="C42" s="471"/>
      <c r="D42" s="114"/>
      <c r="E42" s="62" t="str">
        <f t="shared" si="0"/>
        <v/>
      </c>
      <c r="F42" s="69"/>
      <c r="G42" s="112">
        <v>76</v>
      </c>
      <c r="H42" s="470"/>
      <c r="I42" s="471"/>
      <c r="J42" s="114"/>
      <c r="K42" s="62" t="str">
        <f t="shared" si="1"/>
        <v/>
      </c>
      <c r="M42" s="70"/>
      <c r="N42" s="93" t="s">
        <v>154</v>
      </c>
      <c r="O42" s="118">
        <f t="shared" si="2"/>
        <v>0</v>
      </c>
      <c r="P42" s="4"/>
      <c r="Q42" s="30"/>
      <c r="R42" s="4"/>
      <c r="AN42" s="33"/>
      <c r="AU42" s="88"/>
    </row>
    <row r="43" spans="1:47" s="4" customFormat="1" ht="15" customHeight="1">
      <c r="A43" s="112">
        <v>22</v>
      </c>
      <c r="B43" s="470"/>
      <c r="C43" s="471"/>
      <c r="D43" s="114"/>
      <c r="E43" s="62" t="str">
        <f t="shared" si="0"/>
        <v/>
      </c>
      <c r="F43" s="63"/>
      <c r="G43" s="112">
        <v>77</v>
      </c>
      <c r="H43" s="470"/>
      <c r="I43" s="471"/>
      <c r="J43" s="114"/>
      <c r="K43" s="62" t="str">
        <f t="shared" si="1"/>
        <v/>
      </c>
      <c r="M43" s="70"/>
      <c r="N43" s="93" t="s">
        <v>155</v>
      </c>
      <c r="O43" s="118">
        <f t="shared" si="2"/>
        <v>0</v>
      </c>
      <c r="Q43" s="30"/>
      <c r="S43" s="29"/>
      <c r="AN43" s="21"/>
      <c r="AU43" s="88"/>
    </row>
    <row r="44" spans="1:40" s="4" customFormat="1" ht="15" customHeight="1">
      <c r="A44" s="112">
        <v>23</v>
      </c>
      <c r="B44" s="470"/>
      <c r="C44" s="471"/>
      <c r="D44" s="114"/>
      <c r="E44" s="62" t="str">
        <f t="shared" si="0"/>
        <v/>
      </c>
      <c r="F44" s="63"/>
      <c r="G44" s="112">
        <v>78</v>
      </c>
      <c r="H44" s="470"/>
      <c r="I44" s="471"/>
      <c r="J44" s="114"/>
      <c r="K44" s="62" t="str">
        <f t="shared" si="1"/>
        <v/>
      </c>
      <c r="M44" s="60"/>
      <c r="N44" s="93" t="s">
        <v>156</v>
      </c>
      <c r="O44" s="118">
        <f t="shared" si="2"/>
        <v>0</v>
      </c>
      <c r="Q44" s="30"/>
      <c r="AN44" s="21"/>
    </row>
    <row r="45" spans="1:40" s="4" customFormat="1" ht="15" customHeight="1">
      <c r="A45" s="112">
        <v>24</v>
      </c>
      <c r="B45" s="470"/>
      <c r="C45" s="471"/>
      <c r="D45" s="114"/>
      <c r="E45" s="62" t="str">
        <f t="shared" si="0"/>
        <v/>
      </c>
      <c r="F45" s="63"/>
      <c r="G45" s="112">
        <v>79</v>
      </c>
      <c r="H45" s="470"/>
      <c r="I45" s="471"/>
      <c r="J45" s="114"/>
      <c r="K45" s="62" t="str">
        <f t="shared" si="1"/>
        <v/>
      </c>
      <c r="M45" s="60"/>
      <c r="N45" s="93" t="s">
        <v>157</v>
      </c>
      <c r="O45" s="118">
        <f t="shared" si="2"/>
        <v>0</v>
      </c>
      <c r="Q45" s="30"/>
      <c r="AN45" s="21"/>
    </row>
    <row r="46" spans="1:40" s="4" customFormat="1" ht="15" customHeight="1">
      <c r="A46" s="112">
        <v>25</v>
      </c>
      <c r="B46" s="470"/>
      <c r="C46" s="471"/>
      <c r="D46" s="114"/>
      <c r="E46" s="62" t="str">
        <f t="shared" si="0"/>
        <v/>
      </c>
      <c r="F46" s="63"/>
      <c r="G46" s="112">
        <v>80</v>
      </c>
      <c r="H46" s="470"/>
      <c r="I46" s="471"/>
      <c r="J46" s="114"/>
      <c r="K46" s="62" t="str">
        <f t="shared" si="1"/>
        <v/>
      </c>
      <c r="M46" s="60"/>
      <c r="N46" s="93" t="s">
        <v>197</v>
      </c>
      <c r="O46" s="118">
        <f t="shared" si="2"/>
        <v>0</v>
      </c>
      <c r="Q46" s="30"/>
      <c r="AN46" s="21"/>
    </row>
    <row r="47" spans="1:40" s="4" customFormat="1" ht="15" customHeight="1">
      <c r="A47" s="112">
        <v>26</v>
      </c>
      <c r="B47" s="470"/>
      <c r="C47" s="471"/>
      <c r="D47" s="114"/>
      <c r="E47" s="62" t="str">
        <f t="shared" si="0"/>
        <v/>
      </c>
      <c r="F47" s="63"/>
      <c r="G47" s="112">
        <v>81</v>
      </c>
      <c r="H47" s="470"/>
      <c r="I47" s="471"/>
      <c r="J47" s="114"/>
      <c r="K47" s="62" t="str">
        <f t="shared" si="1"/>
        <v/>
      </c>
      <c r="M47" s="60"/>
      <c r="N47" s="93" t="s">
        <v>198</v>
      </c>
      <c r="O47" s="118">
        <f t="shared" si="2"/>
        <v>0</v>
      </c>
      <c r="AN47" s="21"/>
    </row>
    <row r="48" spans="1:40" s="4" customFormat="1" ht="15" customHeight="1">
      <c r="A48" s="112">
        <v>27</v>
      </c>
      <c r="B48" s="470"/>
      <c r="C48" s="471"/>
      <c r="D48" s="114"/>
      <c r="E48" s="62" t="str">
        <f t="shared" si="0"/>
        <v/>
      </c>
      <c r="F48" s="63"/>
      <c r="G48" s="112">
        <v>82</v>
      </c>
      <c r="H48" s="470"/>
      <c r="I48" s="471"/>
      <c r="J48" s="114"/>
      <c r="K48" s="62" t="str">
        <f t="shared" si="1"/>
        <v/>
      </c>
      <c r="M48" s="60"/>
      <c r="N48" s="93" t="s">
        <v>199</v>
      </c>
      <c r="O48" s="118">
        <f t="shared" si="2"/>
        <v>0</v>
      </c>
      <c r="Q48" s="30"/>
      <c r="AN48" s="21"/>
    </row>
    <row r="49" spans="1:40" s="4" customFormat="1" ht="15" customHeight="1">
      <c r="A49" s="112">
        <v>28</v>
      </c>
      <c r="B49" s="470"/>
      <c r="C49" s="471"/>
      <c r="D49" s="114"/>
      <c r="E49" s="62" t="str">
        <f t="shared" si="0"/>
        <v/>
      </c>
      <c r="F49" s="63"/>
      <c r="G49" s="112">
        <v>83</v>
      </c>
      <c r="H49" s="470"/>
      <c r="I49" s="471"/>
      <c r="J49" s="114"/>
      <c r="K49" s="62" t="str">
        <f t="shared" si="1"/>
        <v/>
      </c>
      <c r="M49" s="60"/>
      <c r="Q49" s="30"/>
      <c r="AN49" s="21"/>
    </row>
    <row r="50" spans="1:40" s="4" customFormat="1" ht="15" customHeight="1">
      <c r="A50" s="112">
        <v>29</v>
      </c>
      <c r="B50" s="470"/>
      <c r="C50" s="471"/>
      <c r="D50" s="114"/>
      <c r="E50" s="62" t="str">
        <f t="shared" si="0"/>
        <v/>
      </c>
      <c r="F50" s="63"/>
      <c r="G50" s="112">
        <v>84</v>
      </c>
      <c r="H50" s="470"/>
      <c r="I50" s="471"/>
      <c r="J50" s="114"/>
      <c r="K50" s="62" t="str">
        <f t="shared" si="1"/>
        <v/>
      </c>
      <c r="M50" s="60"/>
      <c r="Q50" s="71"/>
      <c r="AN50" s="21"/>
    </row>
    <row r="51" spans="1:40" s="4" customFormat="1" ht="15" customHeight="1">
      <c r="A51" s="112">
        <v>30</v>
      </c>
      <c r="B51" s="470"/>
      <c r="C51" s="471"/>
      <c r="D51" s="114"/>
      <c r="E51" s="62" t="str">
        <f t="shared" si="0"/>
        <v/>
      </c>
      <c r="F51" s="63"/>
      <c r="G51" s="112">
        <v>85</v>
      </c>
      <c r="H51" s="470"/>
      <c r="I51" s="471"/>
      <c r="J51" s="114"/>
      <c r="K51" s="62" t="str">
        <f t="shared" si="1"/>
        <v/>
      </c>
      <c r="M51" s="60"/>
      <c r="N51" s="117" t="s">
        <v>5</v>
      </c>
      <c r="O51" s="104">
        <f>SUM(O22:O48)</f>
        <v>0</v>
      </c>
      <c r="P51" s="68"/>
      <c r="Q51" s="71"/>
      <c r="AN51" s="21"/>
    </row>
    <row r="52" spans="1:40" s="4" customFormat="1" ht="15" customHeight="1">
      <c r="A52" s="112">
        <v>31</v>
      </c>
      <c r="B52" s="470"/>
      <c r="C52" s="471"/>
      <c r="D52" s="114"/>
      <c r="E52" s="62" t="str">
        <f t="shared" si="0"/>
        <v/>
      </c>
      <c r="F52" s="63"/>
      <c r="G52" s="112">
        <v>86</v>
      </c>
      <c r="H52" s="470"/>
      <c r="I52" s="471"/>
      <c r="J52" s="114"/>
      <c r="K52" s="62" t="str">
        <f t="shared" si="1"/>
        <v/>
      </c>
      <c r="M52" s="60"/>
      <c r="N52" s="60"/>
      <c r="O52" s="60"/>
      <c r="P52" s="68"/>
      <c r="Q52" s="71"/>
      <c r="AN52" s="21"/>
    </row>
    <row r="53" spans="1:40" s="4" customFormat="1" ht="15" customHeight="1">
      <c r="A53" s="112">
        <v>32</v>
      </c>
      <c r="B53" s="470"/>
      <c r="C53" s="471"/>
      <c r="D53" s="114"/>
      <c r="E53" s="62" t="str">
        <f t="shared" si="0"/>
        <v/>
      </c>
      <c r="F53" s="63"/>
      <c r="G53" s="112">
        <v>87</v>
      </c>
      <c r="H53" s="470"/>
      <c r="I53" s="471"/>
      <c r="J53" s="114"/>
      <c r="K53" s="62" t="str">
        <f t="shared" si="1"/>
        <v/>
      </c>
      <c r="M53" s="60"/>
      <c r="N53" s="496" t="s">
        <v>6</v>
      </c>
      <c r="O53" s="497"/>
      <c r="P53" s="116">
        <f>O22+O25+O28+O31+O34+O37+O40+O43+O46</f>
        <v>0</v>
      </c>
      <c r="Q53" s="71"/>
      <c r="AN53" s="21"/>
    </row>
    <row r="54" spans="1:40" s="4" customFormat="1" ht="15" customHeight="1">
      <c r="A54" s="112">
        <v>33</v>
      </c>
      <c r="B54" s="470"/>
      <c r="C54" s="471"/>
      <c r="D54" s="114"/>
      <c r="E54" s="62" t="str">
        <f aca="true" t="shared" si="3" ref="E54:E76">IF(D54&lt;&gt;"",1,"")</f>
        <v/>
      </c>
      <c r="F54" s="63"/>
      <c r="G54" s="112">
        <v>88</v>
      </c>
      <c r="H54" s="470"/>
      <c r="I54" s="471"/>
      <c r="J54" s="114"/>
      <c r="K54" s="62" t="str">
        <f aca="true" t="shared" si="4" ref="K54:K76">IF(J54&lt;&gt;"",1,"")</f>
        <v/>
      </c>
      <c r="M54" s="60"/>
      <c r="N54" s="496" t="s">
        <v>7</v>
      </c>
      <c r="O54" s="497"/>
      <c r="P54" s="116">
        <f>O23+O26+O29+O32+O35+O38+O41+O44+O47</f>
        <v>0</v>
      </c>
      <c r="Q54" s="30"/>
      <c r="AN54" s="21"/>
    </row>
    <row r="55" spans="1:40" s="4" customFormat="1" ht="15" customHeight="1">
      <c r="A55" s="112">
        <v>34</v>
      </c>
      <c r="B55" s="470"/>
      <c r="C55" s="471"/>
      <c r="D55" s="114"/>
      <c r="E55" s="62" t="str">
        <f t="shared" si="3"/>
        <v/>
      </c>
      <c r="F55" s="63"/>
      <c r="G55" s="112">
        <v>89</v>
      </c>
      <c r="H55" s="470"/>
      <c r="I55" s="471"/>
      <c r="J55" s="114"/>
      <c r="K55" s="62" t="str">
        <f t="shared" si="4"/>
        <v/>
      </c>
      <c r="M55" s="60"/>
      <c r="N55" s="496" t="s">
        <v>8</v>
      </c>
      <c r="O55" s="497"/>
      <c r="P55" s="116">
        <f>O24+O27+O30+O33+O36+O39+O42+O45+O48</f>
        <v>0</v>
      </c>
      <c r="Q55" s="30"/>
      <c r="AN55" s="21"/>
    </row>
    <row r="56" spans="1:40" s="4" customFormat="1" ht="15" customHeight="1">
      <c r="A56" s="112">
        <v>35</v>
      </c>
      <c r="B56" s="470"/>
      <c r="C56" s="471"/>
      <c r="D56" s="114"/>
      <c r="E56" s="62" t="str">
        <f t="shared" si="3"/>
        <v/>
      </c>
      <c r="F56" s="63"/>
      <c r="G56" s="112">
        <v>90</v>
      </c>
      <c r="H56" s="470"/>
      <c r="I56" s="471"/>
      <c r="J56" s="114"/>
      <c r="K56" s="62" t="str">
        <f t="shared" si="4"/>
        <v/>
      </c>
      <c r="M56" s="60"/>
      <c r="N56" s="498" t="s">
        <v>9</v>
      </c>
      <c r="O56" s="499"/>
      <c r="P56" s="168">
        <f>SUM(P53:P55)</f>
        <v>0</v>
      </c>
      <c r="Q56" s="30"/>
      <c r="AN56" s="21"/>
    </row>
    <row r="57" spans="1:40" s="4" customFormat="1" ht="15" customHeight="1">
      <c r="A57" s="112">
        <v>36</v>
      </c>
      <c r="B57" s="470"/>
      <c r="C57" s="471"/>
      <c r="D57" s="114"/>
      <c r="E57" s="62" t="str">
        <f t="shared" si="3"/>
        <v/>
      </c>
      <c r="F57" s="63"/>
      <c r="G57" s="112">
        <v>91</v>
      </c>
      <c r="H57" s="470"/>
      <c r="I57" s="471"/>
      <c r="J57" s="114"/>
      <c r="K57" s="62" t="str">
        <f t="shared" si="4"/>
        <v/>
      </c>
      <c r="M57" s="60"/>
      <c r="N57" s="496" t="s">
        <v>10</v>
      </c>
      <c r="O57" s="497"/>
      <c r="P57" s="116">
        <f>COUNTA(B22:C76)+COUNTA(H22:I76)</f>
        <v>0</v>
      </c>
      <c r="Q57" s="30"/>
      <c r="AN57" s="21"/>
    </row>
    <row r="58" spans="1:40" s="4" customFormat="1" ht="15" customHeight="1">
      <c r="A58" s="112">
        <v>37</v>
      </c>
      <c r="B58" s="470"/>
      <c r="C58" s="471"/>
      <c r="D58" s="114"/>
      <c r="E58" s="62" t="str">
        <f t="shared" si="3"/>
        <v/>
      </c>
      <c r="F58" s="63"/>
      <c r="G58" s="112">
        <v>92</v>
      </c>
      <c r="H58" s="470"/>
      <c r="I58" s="471"/>
      <c r="J58" s="114"/>
      <c r="K58" s="62" t="str">
        <f t="shared" si="4"/>
        <v/>
      </c>
      <c r="M58" s="60"/>
      <c r="N58" s="496" t="s">
        <v>11</v>
      </c>
      <c r="O58" s="497"/>
      <c r="P58" s="116">
        <f>SUM(K68:K76)</f>
        <v>0</v>
      </c>
      <c r="Q58" s="30"/>
      <c r="AN58" s="21"/>
    </row>
    <row r="59" spans="1:40" s="4" customFormat="1" ht="15" customHeight="1">
      <c r="A59" s="112">
        <v>38</v>
      </c>
      <c r="B59" s="470"/>
      <c r="C59" s="471"/>
      <c r="D59" s="114"/>
      <c r="E59" s="62" t="str">
        <f t="shared" si="3"/>
        <v/>
      </c>
      <c r="F59" s="63"/>
      <c r="G59" s="112">
        <v>93</v>
      </c>
      <c r="H59" s="470"/>
      <c r="I59" s="471"/>
      <c r="J59" s="114"/>
      <c r="K59" s="62" t="str">
        <f t="shared" si="4"/>
        <v/>
      </c>
      <c r="M59" s="60"/>
      <c r="Q59" s="30"/>
      <c r="AN59" s="21"/>
    </row>
    <row r="60" spans="1:40" s="4" customFormat="1" ht="15" customHeight="1">
      <c r="A60" s="112">
        <v>39</v>
      </c>
      <c r="B60" s="470"/>
      <c r="C60" s="471"/>
      <c r="D60" s="114"/>
      <c r="E60" s="62" t="str">
        <f t="shared" si="3"/>
        <v/>
      </c>
      <c r="F60" s="63"/>
      <c r="G60" s="112">
        <v>94</v>
      </c>
      <c r="H60" s="470"/>
      <c r="I60" s="471"/>
      <c r="J60" s="114"/>
      <c r="K60" s="62" t="str">
        <f t="shared" si="4"/>
        <v/>
      </c>
      <c r="M60" s="60"/>
      <c r="Q60" s="30"/>
      <c r="AN60" s="21"/>
    </row>
    <row r="61" spans="1:40" s="4" customFormat="1" ht="15" customHeight="1">
      <c r="A61" s="112">
        <v>40</v>
      </c>
      <c r="B61" s="470"/>
      <c r="C61" s="471"/>
      <c r="D61" s="114"/>
      <c r="E61" s="62" t="str">
        <f t="shared" si="3"/>
        <v/>
      </c>
      <c r="F61" s="63"/>
      <c r="G61" s="112">
        <v>95</v>
      </c>
      <c r="H61" s="470"/>
      <c r="I61" s="471"/>
      <c r="J61" s="114"/>
      <c r="K61" s="62" t="str">
        <f t="shared" si="4"/>
        <v/>
      </c>
      <c r="M61" s="60"/>
      <c r="Q61" s="30"/>
      <c r="AN61" s="21"/>
    </row>
    <row r="62" spans="1:40" s="4" customFormat="1" ht="15" customHeight="1">
      <c r="A62" s="112">
        <v>41</v>
      </c>
      <c r="B62" s="470"/>
      <c r="C62" s="471"/>
      <c r="D62" s="114"/>
      <c r="E62" s="62" t="str">
        <f t="shared" si="3"/>
        <v/>
      </c>
      <c r="F62" s="63"/>
      <c r="G62" s="112">
        <v>96</v>
      </c>
      <c r="H62" s="470"/>
      <c r="I62" s="471"/>
      <c r="J62" s="114"/>
      <c r="K62" s="62" t="str">
        <f t="shared" si="4"/>
        <v/>
      </c>
      <c r="M62" s="60"/>
      <c r="N62" s="73"/>
      <c r="O62" s="60"/>
      <c r="P62" s="60"/>
      <c r="Q62" s="30"/>
      <c r="AN62" s="21"/>
    </row>
    <row r="63" spans="1:40" s="4" customFormat="1" ht="15" customHeight="1">
      <c r="A63" s="112">
        <v>42</v>
      </c>
      <c r="B63" s="470"/>
      <c r="C63" s="471"/>
      <c r="D63" s="114"/>
      <c r="E63" s="62" t="str">
        <f t="shared" si="3"/>
        <v/>
      </c>
      <c r="F63" s="63"/>
      <c r="G63" s="112">
        <v>97</v>
      </c>
      <c r="H63" s="470"/>
      <c r="I63" s="471"/>
      <c r="J63" s="114"/>
      <c r="K63" s="62" t="str">
        <f t="shared" si="4"/>
        <v/>
      </c>
      <c r="M63" s="60"/>
      <c r="N63" s="60"/>
      <c r="O63" s="60"/>
      <c r="P63" s="60"/>
      <c r="Q63" s="72"/>
      <c r="AN63" s="21"/>
    </row>
    <row r="64" spans="1:40" s="4" customFormat="1" ht="15" customHeight="1">
      <c r="A64" s="112">
        <v>43</v>
      </c>
      <c r="B64" s="470"/>
      <c r="C64" s="471"/>
      <c r="D64" s="114"/>
      <c r="E64" s="62" t="str">
        <f t="shared" si="3"/>
        <v/>
      </c>
      <c r="F64" s="63"/>
      <c r="G64" s="112">
        <v>98</v>
      </c>
      <c r="H64" s="470"/>
      <c r="I64" s="471"/>
      <c r="J64" s="114"/>
      <c r="K64" s="62" t="str">
        <f t="shared" si="4"/>
        <v/>
      </c>
      <c r="M64" s="60"/>
      <c r="N64" s="88"/>
      <c r="O64" s="88"/>
      <c r="P64" s="88"/>
      <c r="Q64" s="72"/>
      <c r="AN64" s="21"/>
    </row>
    <row r="65" spans="1:40" s="4" customFormat="1" ht="15" customHeight="1">
      <c r="A65" s="112">
        <v>44</v>
      </c>
      <c r="B65" s="470"/>
      <c r="C65" s="471"/>
      <c r="D65" s="114"/>
      <c r="E65" s="62" t="str">
        <f t="shared" si="3"/>
        <v/>
      </c>
      <c r="F65" s="63"/>
      <c r="G65" s="112">
        <v>99</v>
      </c>
      <c r="H65" s="470"/>
      <c r="I65" s="471"/>
      <c r="J65" s="114"/>
      <c r="K65" s="62" t="str">
        <f t="shared" si="4"/>
        <v/>
      </c>
      <c r="M65" s="60"/>
      <c r="N65" s="88"/>
      <c r="O65" s="88"/>
      <c r="P65" s="88"/>
      <c r="Q65" s="72"/>
      <c r="AN65" s="21"/>
    </row>
    <row r="66" spans="1:40" s="4" customFormat="1" ht="15" customHeight="1">
      <c r="A66" s="112">
        <v>45</v>
      </c>
      <c r="B66" s="470"/>
      <c r="C66" s="471"/>
      <c r="D66" s="114"/>
      <c r="E66" s="62" t="str">
        <f t="shared" si="3"/>
        <v/>
      </c>
      <c r="F66" s="63"/>
      <c r="G66" s="74">
        <v>0</v>
      </c>
      <c r="H66" s="470"/>
      <c r="I66" s="471"/>
      <c r="J66" s="114"/>
      <c r="K66" s="62" t="str">
        <f t="shared" si="4"/>
        <v/>
      </c>
      <c r="M66" s="73"/>
      <c r="N66" s="88"/>
      <c r="O66" s="88"/>
      <c r="P66" s="88"/>
      <c r="Q66" s="72"/>
      <c r="AN66" s="21"/>
    </row>
    <row r="67" spans="1:40" s="4" customFormat="1" ht="15" customHeight="1">
      <c r="A67" s="112">
        <v>46</v>
      </c>
      <c r="B67" s="470"/>
      <c r="C67" s="471"/>
      <c r="D67" s="114"/>
      <c r="E67" s="62" t="str">
        <f t="shared" si="3"/>
        <v/>
      </c>
      <c r="F67" s="63"/>
      <c r="G67" s="74" t="s">
        <v>35</v>
      </c>
      <c r="H67" s="470"/>
      <c r="I67" s="471"/>
      <c r="J67" s="114"/>
      <c r="K67" s="62" t="str">
        <f t="shared" si="4"/>
        <v/>
      </c>
      <c r="M67" s="73"/>
      <c r="N67" s="88"/>
      <c r="O67" s="88"/>
      <c r="P67" s="88"/>
      <c r="Q67" s="72"/>
      <c r="AN67" s="21"/>
    </row>
    <row r="68" spans="1:40" s="4" customFormat="1" ht="15" customHeight="1">
      <c r="A68" s="23">
        <v>47</v>
      </c>
      <c r="B68" s="470"/>
      <c r="C68" s="471"/>
      <c r="D68" s="114"/>
      <c r="E68" s="62" t="str">
        <f t="shared" si="3"/>
        <v/>
      </c>
      <c r="G68" s="427" t="s">
        <v>12</v>
      </c>
      <c r="H68" s="470"/>
      <c r="I68" s="471"/>
      <c r="J68" s="114"/>
      <c r="K68" s="62" t="str">
        <f t="shared" si="4"/>
        <v/>
      </c>
      <c r="M68" s="73"/>
      <c r="N68" s="88"/>
      <c r="O68" s="88"/>
      <c r="P68" s="88"/>
      <c r="Q68" s="72"/>
      <c r="AN68" s="21"/>
    </row>
    <row r="69" spans="1:40" s="4" customFormat="1" ht="15" customHeight="1">
      <c r="A69" s="23">
        <v>48</v>
      </c>
      <c r="B69" s="470"/>
      <c r="C69" s="471"/>
      <c r="D69" s="114"/>
      <c r="E69" s="62" t="str">
        <f t="shared" si="3"/>
        <v/>
      </c>
      <c r="G69" s="428"/>
      <c r="H69" s="470"/>
      <c r="I69" s="471"/>
      <c r="J69" s="114"/>
      <c r="K69" s="62" t="str">
        <f t="shared" si="4"/>
        <v/>
      </c>
      <c r="M69" s="60"/>
      <c r="N69" s="88"/>
      <c r="O69" s="88"/>
      <c r="P69" s="88"/>
      <c r="Q69" s="33"/>
      <c r="AN69" s="21"/>
    </row>
    <row r="70" spans="1:40" s="4" customFormat="1" ht="15" customHeight="1">
      <c r="A70" s="23">
        <v>49</v>
      </c>
      <c r="B70" s="470"/>
      <c r="C70" s="471"/>
      <c r="D70" s="114"/>
      <c r="E70" s="62" t="str">
        <f t="shared" si="3"/>
        <v/>
      </c>
      <c r="G70" s="428"/>
      <c r="H70" s="470"/>
      <c r="I70" s="471"/>
      <c r="J70" s="114"/>
      <c r="K70" s="62" t="str">
        <f t="shared" si="4"/>
        <v/>
      </c>
      <c r="M70" s="88"/>
      <c r="N70" s="88"/>
      <c r="O70" s="88"/>
      <c r="P70" s="88"/>
      <c r="AN70" s="21"/>
    </row>
    <row r="71" spans="1:40" s="4" customFormat="1" ht="15" customHeight="1">
      <c r="A71" s="23">
        <v>50</v>
      </c>
      <c r="B71" s="470"/>
      <c r="C71" s="471"/>
      <c r="D71" s="114"/>
      <c r="E71" s="62" t="str">
        <f t="shared" si="3"/>
        <v/>
      </c>
      <c r="G71" s="428"/>
      <c r="H71" s="470"/>
      <c r="I71" s="471"/>
      <c r="J71" s="114"/>
      <c r="K71" s="62" t="str">
        <f t="shared" si="4"/>
        <v/>
      </c>
      <c r="M71" s="88"/>
      <c r="N71" s="88"/>
      <c r="O71" s="88"/>
      <c r="P71" s="88"/>
      <c r="AN71" s="21"/>
    </row>
    <row r="72" spans="1:40" s="4" customFormat="1" ht="15" customHeight="1">
      <c r="A72" s="23">
        <v>51</v>
      </c>
      <c r="B72" s="470"/>
      <c r="C72" s="471"/>
      <c r="D72" s="114"/>
      <c r="E72" s="62" t="str">
        <f t="shared" si="3"/>
        <v/>
      </c>
      <c r="G72" s="428"/>
      <c r="H72" s="470"/>
      <c r="I72" s="471"/>
      <c r="J72" s="114"/>
      <c r="K72" s="62" t="str">
        <f t="shared" si="4"/>
        <v/>
      </c>
      <c r="M72" s="88"/>
      <c r="N72" s="88"/>
      <c r="O72" s="88"/>
      <c r="P72" s="88"/>
      <c r="AN72" s="21"/>
    </row>
    <row r="73" spans="1:40" s="4" customFormat="1" ht="15" customHeight="1">
      <c r="A73" s="23">
        <v>52</v>
      </c>
      <c r="B73" s="470"/>
      <c r="C73" s="471"/>
      <c r="D73" s="114"/>
      <c r="E73" s="62" t="str">
        <f t="shared" si="3"/>
        <v/>
      </c>
      <c r="G73" s="428"/>
      <c r="H73" s="470"/>
      <c r="I73" s="471"/>
      <c r="J73" s="114"/>
      <c r="K73" s="62" t="str">
        <f t="shared" si="4"/>
        <v/>
      </c>
      <c r="M73" s="88"/>
      <c r="N73" s="88"/>
      <c r="O73" s="88"/>
      <c r="P73" s="88"/>
      <c r="AN73" s="21"/>
    </row>
    <row r="74" spans="1:40" s="4" customFormat="1" ht="15" customHeight="1">
      <c r="A74" s="23">
        <v>53</v>
      </c>
      <c r="B74" s="470"/>
      <c r="C74" s="471"/>
      <c r="D74" s="114"/>
      <c r="E74" s="62" t="str">
        <f t="shared" si="3"/>
        <v/>
      </c>
      <c r="G74" s="428"/>
      <c r="H74" s="470"/>
      <c r="I74" s="471"/>
      <c r="J74" s="114"/>
      <c r="K74" s="62" t="str">
        <f t="shared" si="4"/>
        <v/>
      </c>
      <c r="M74" s="88"/>
      <c r="N74" s="88"/>
      <c r="O74" s="88"/>
      <c r="P74" s="88"/>
      <c r="AN74" s="21"/>
    </row>
    <row r="75" spans="1:40" s="4" customFormat="1" ht="15" customHeight="1">
      <c r="A75" s="23">
        <v>54</v>
      </c>
      <c r="B75" s="470"/>
      <c r="C75" s="471"/>
      <c r="D75" s="114"/>
      <c r="E75" s="62" t="str">
        <f t="shared" si="3"/>
        <v/>
      </c>
      <c r="G75" s="428"/>
      <c r="H75" s="470"/>
      <c r="I75" s="471"/>
      <c r="J75" s="114"/>
      <c r="K75" s="62" t="str">
        <f t="shared" si="4"/>
        <v/>
      </c>
      <c r="M75" s="88"/>
      <c r="N75" s="88"/>
      <c r="O75" s="88"/>
      <c r="P75" s="88"/>
      <c r="AN75" s="21"/>
    </row>
    <row r="76" spans="1:40" s="4" customFormat="1" ht="15" customHeight="1">
      <c r="A76" s="23">
        <v>55</v>
      </c>
      <c r="B76" s="470"/>
      <c r="C76" s="471"/>
      <c r="D76" s="114"/>
      <c r="E76" s="62" t="str">
        <f t="shared" si="3"/>
        <v/>
      </c>
      <c r="G76" s="429"/>
      <c r="H76" s="470"/>
      <c r="I76" s="471"/>
      <c r="J76" s="114"/>
      <c r="K76" s="62" t="str">
        <f t="shared" si="4"/>
        <v/>
      </c>
      <c r="M76" s="88"/>
      <c r="N76" s="88"/>
      <c r="O76" s="88"/>
      <c r="P76" s="88"/>
      <c r="AN76" s="21"/>
    </row>
    <row r="77" spans="5:40" s="4" customFormat="1" ht="15" customHeight="1">
      <c r="E77" s="33"/>
      <c r="F77" s="33"/>
      <c r="G77" s="33"/>
      <c r="H77" s="33"/>
      <c r="K77" s="22"/>
      <c r="AN77" s="21"/>
    </row>
    <row r="78" spans="11:40" s="4" customFormat="1" ht="15" customHeight="1">
      <c r="K78" s="22"/>
      <c r="AN78" s="21"/>
    </row>
    <row r="79" spans="11:40" s="4" customFormat="1" ht="15" customHeight="1">
      <c r="K79" s="22"/>
      <c r="AN79" s="21"/>
    </row>
    <row r="80" spans="11:40" s="4" customFormat="1" ht="15" customHeight="1">
      <c r="K80" s="22"/>
      <c r="AN80" s="21"/>
    </row>
    <row r="81" spans="11:40" s="4" customFormat="1" ht="15" customHeight="1">
      <c r="K81" s="22"/>
      <c r="AN81" s="21"/>
    </row>
    <row r="82" spans="11:40" s="4" customFormat="1" ht="15" customHeight="1">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AN245" s="21"/>
    </row>
  </sheetData>
  <mergeCells count="155">
    <mergeCell ref="L12:O13"/>
    <mergeCell ref="L14:O14"/>
    <mergeCell ref="L15:O16"/>
    <mergeCell ref="L18:M18"/>
    <mergeCell ref="L19:O19"/>
    <mergeCell ref="B44:C44"/>
    <mergeCell ref="B45:C45"/>
    <mergeCell ref="C1:R1"/>
    <mergeCell ref="A19:B19"/>
    <mergeCell ref="C4:E4"/>
    <mergeCell ref="F2:L2"/>
    <mergeCell ref="F3:L3"/>
    <mergeCell ref="F4:L4"/>
    <mergeCell ref="F7:L9"/>
    <mergeCell ref="C2:E2"/>
    <mergeCell ref="C3:E3"/>
    <mergeCell ref="C7:E7"/>
    <mergeCell ref="J11:K11"/>
    <mergeCell ref="J12:K13"/>
    <mergeCell ref="J14:K14"/>
    <mergeCell ref="L17:M17"/>
    <mergeCell ref="J15:K18"/>
    <mergeCell ref="B39:C39"/>
    <mergeCell ref="H28:I28"/>
    <mergeCell ref="H29:I29"/>
    <mergeCell ref="H30:I30"/>
    <mergeCell ref="H31:I31"/>
    <mergeCell ref="H32:I32"/>
    <mergeCell ref="H33:I33"/>
    <mergeCell ref="H56:I56"/>
    <mergeCell ref="H57:I57"/>
    <mergeCell ref="H58:I58"/>
    <mergeCell ref="H68:I68"/>
    <mergeCell ref="H47:I47"/>
    <mergeCell ref="H48:I48"/>
    <mergeCell ref="H49:I49"/>
    <mergeCell ref="H38:I38"/>
    <mergeCell ref="H61:I61"/>
    <mergeCell ref="H62:I62"/>
    <mergeCell ref="H63:I63"/>
    <mergeCell ref="H64:I64"/>
    <mergeCell ref="H65:I65"/>
    <mergeCell ref="H36:I36"/>
    <mergeCell ref="H37:I37"/>
    <mergeCell ref="H45:I45"/>
    <mergeCell ref="H39:I39"/>
    <mergeCell ref="H40:I40"/>
    <mergeCell ref="H41:I41"/>
    <mergeCell ref="B37:C37"/>
    <mergeCell ref="B38:C38"/>
    <mergeCell ref="H69:I69"/>
    <mergeCell ref="H70:I70"/>
    <mergeCell ref="H71:I71"/>
    <mergeCell ref="H72:I72"/>
    <mergeCell ref="H73:I73"/>
    <mergeCell ref="H46:I46"/>
    <mergeCell ref="B55:C55"/>
    <mergeCell ref="B56:C56"/>
    <mergeCell ref="B71:C71"/>
    <mergeCell ref="B70:C70"/>
    <mergeCell ref="B46:C46"/>
    <mergeCell ref="B47:C47"/>
    <mergeCell ref="B48:C48"/>
    <mergeCell ref="B49:C49"/>
    <mergeCell ref="H67:I67"/>
    <mergeCell ref="H50:I50"/>
    <mergeCell ref="H51:I51"/>
    <mergeCell ref="H52:I52"/>
    <mergeCell ref="H53:I53"/>
    <mergeCell ref="H54:I54"/>
    <mergeCell ref="H55:I55"/>
    <mergeCell ref="H42:I42"/>
    <mergeCell ref="H43:I43"/>
    <mergeCell ref="H44:I44"/>
    <mergeCell ref="C5:E5"/>
    <mergeCell ref="C6:E6"/>
    <mergeCell ref="F5:L5"/>
    <mergeCell ref="F6:L6"/>
    <mergeCell ref="H34:I34"/>
    <mergeCell ref="H35:I35"/>
    <mergeCell ref="H21:I21"/>
    <mergeCell ref="H22:I22"/>
    <mergeCell ref="H23:I23"/>
    <mergeCell ref="H24:I24"/>
    <mergeCell ref="H25:I25"/>
    <mergeCell ref="H26:I26"/>
    <mergeCell ref="H27:I27"/>
    <mergeCell ref="C17:D17"/>
    <mergeCell ref="B21:C21"/>
    <mergeCell ref="B22:C22"/>
    <mergeCell ref="B23:C23"/>
    <mergeCell ref="B24:C24"/>
    <mergeCell ref="B25:C25"/>
    <mergeCell ref="J19:K19"/>
    <mergeCell ref="C11:F11"/>
    <mergeCell ref="B32:C32"/>
    <mergeCell ref="B33:C33"/>
    <mergeCell ref="B50:C50"/>
    <mergeCell ref="B51:C51"/>
    <mergeCell ref="B52:C52"/>
    <mergeCell ref="A11:B11"/>
    <mergeCell ref="A14:B14"/>
    <mergeCell ref="A12:B13"/>
    <mergeCell ref="A15:B18"/>
    <mergeCell ref="B34:C34"/>
    <mergeCell ref="B35:C35"/>
    <mergeCell ref="B40:C40"/>
    <mergeCell ref="B41:C41"/>
    <mergeCell ref="B42:C42"/>
    <mergeCell ref="B43:C43"/>
    <mergeCell ref="B26:C26"/>
    <mergeCell ref="B27:C27"/>
    <mergeCell ref="B28:C28"/>
    <mergeCell ref="B29:C29"/>
    <mergeCell ref="B30:C30"/>
    <mergeCell ref="B31:C31"/>
    <mergeCell ref="C18:D18"/>
    <mergeCell ref="C19:F19"/>
    <mergeCell ref="B36:C36"/>
    <mergeCell ref="C15:F16"/>
    <mergeCell ref="C14:F14"/>
    <mergeCell ref="C12:F13"/>
    <mergeCell ref="N58:O58"/>
    <mergeCell ref="N56:O56"/>
    <mergeCell ref="N53:O53"/>
    <mergeCell ref="N54:O54"/>
    <mergeCell ref="B75:C75"/>
    <mergeCell ref="B76:C76"/>
    <mergeCell ref="H75:I75"/>
    <mergeCell ref="H76:I76"/>
    <mergeCell ref="G68:G76"/>
    <mergeCell ref="B57:C57"/>
    <mergeCell ref="N55:O55"/>
    <mergeCell ref="N57:O57"/>
    <mergeCell ref="B72:C72"/>
    <mergeCell ref="B73:C73"/>
    <mergeCell ref="B74:C74"/>
    <mergeCell ref="H66:I66"/>
    <mergeCell ref="H59:I59"/>
    <mergeCell ref="H60:I60"/>
    <mergeCell ref="H74:I74"/>
    <mergeCell ref="B53:C53"/>
    <mergeCell ref="B54:C54"/>
    <mergeCell ref="B64:C64"/>
    <mergeCell ref="B65:C65"/>
    <mergeCell ref="B66:C66"/>
    <mergeCell ref="B67:C67"/>
    <mergeCell ref="B68:C68"/>
    <mergeCell ref="B69:C69"/>
    <mergeCell ref="B58:C58"/>
    <mergeCell ref="B59:C59"/>
    <mergeCell ref="B60:C60"/>
    <mergeCell ref="B61:C61"/>
    <mergeCell ref="B62:C62"/>
    <mergeCell ref="B63:C63"/>
  </mergeCells>
  <conditionalFormatting sqref="L12">
    <cfRule type="cellIs" priority="13" dxfId="59" operator="equal">
      <formula>0</formula>
    </cfRule>
    <cfRule type="cellIs" priority="14" dxfId="59" operator="equal">
      <formula>0</formula>
    </cfRule>
  </conditionalFormatting>
  <conditionalFormatting sqref="L14">
    <cfRule type="cellIs" priority="11" dxfId="59" operator="equal">
      <formula>0</formula>
    </cfRule>
    <cfRule type="cellIs" priority="12" dxfId="59" operator="equal">
      <formula>0</formula>
    </cfRule>
  </conditionalFormatting>
  <conditionalFormatting sqref="L15">
    <cfRule type="cellIs" priority="9" dxfId="59" operator="equal">
      <formula>0</formula>
    </cfRule>
    <cfRule type="cellIs" priority="10" dxfId="59" operator="equal">
      <formula>0</formula>
    </cfRule>
  </conditionalFormatting>
  <conditionalFormatting sqref="L18">
    <cfRule type="cellIs" priority="7" dxfId="59" operator="equal">
      <formula>0</formula>
    </cfRule>
    <cfRule type="cellIs" priority="8" dxfId="59" operator="equal">
      <formula>0</formula>
    </cfRule>
  </conditionalFormatting>
  <conditionalFormatting sqref="N18">
    <cfRule type="cellIs" priority="5" dxfId="59" operator="equal">
      <formula>0</formula>
    </cfRule>
    <cfRule type="cellIs" priority="6" dxfId="59" operator="equal">
      <formula>0</formula>
    </cfRule>
  </conditionalFormatting>
  <conditionalFormatting sqref="O18">
    <cfRule type="cellIs" priority="3" dxfId="59" operator="equal">
      <formula>0</formula>
    </cfRule>
    <cfRule type="cellIs" priority="4" dxfId="59" operator="equal">
      <formula>0</formula>
    </cfRule>
  </conditionalFormatting>
  <conditionalFormatting sqref="L19">
    <cfRule type="cellIs" priority="1" dxfId="59" operator="equal">
      <formula>0</formula>
    </cfRule>
    <cfRule type="cellIs" priority="2" dxfId="59" operator="equal">
      <formula>0</formula>
    </cfRule>
  </conditionalFormatting>
  <dataValidations count="2">
    <dataValidation type="list" allowBlank="1" showInputMessage="1" showErrorMessage="1" sqref="D22:D76 J22:J76">
      <formula1>$N$22:$N$48</formula1>
    </dataValidation>
    <dataValidation type="list" allowBlank="1" showInputMessage="1" showErrorMessage="1" sqref="F4:L4">
      <formula1>$AL$2:$AL$4</formula1>
    </dataValidation>
  </dataValidations>
  <printOptions horizontalCentered="1" verticalCentered="1"/>
  <pageMargins left="0.157" right="0.275" top="0.236" bottom="0.236" header="0.314" footer="0.314"/>
  <pageSetup horizontalDpi="600" verticalDpi="600" orientation="portrait" scale="54" r:id="rId2"/>
  <headerFooter>
    <oddFooter>&amp;Cpage &amp;P of &amp;N&amp;R&amp;8 2011</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799966812134"/>
  </sheetPr>
  <dimension ref="A1:BI73"/>
  <sheetViews>
    <sheetView showGridLines="0" zoomScaleSheetLayoutView="40" zoomScalePageLayoutView="40" workbookViewId="0" topLeftCell="A1">
      <selection activeCell="N32" sqref="N32"/>
    </sheetView>
  </sheetViews>
  <sheetFormatPr defaultColWidth="8.8515625" defaultRowHeight="15"/>
  <cols>
    <col min="1" max="1" width="9.140625" style="1" customWidth="1"/>
    <col min="2" max="3" width="9.140625" style="88" customWidth="1"/>
    <col min="4" max="10" width="10.7109375" style="88" customWidth="1"/>
    <col min="11" max="11" width="10.7109375" style="2" customWidth="1"/>
    <col min="12" max="16" width="10.7109375" style="88" customWidth="1"/>
    <col min="17" max="22" width="7.7109375" style="88" customWidth="1"/>
    <col min="23" max="34" width="9.140625" style="88" customWidth="1"/>
    <col min="35" max="35" width="48.421875" style="88" bestFit="1" customWidth="1"/>
    <col min="36" max="36" width="9.140625" style="88" customWidth="1"/>
    <col min="37" max="37" width="41.57421875" style="88" bestFit="1" customWidth="1"/>
    <col min="38" max="38" width="21.00390625" style="88" bestFit="1" customWidth="1"/>
    <col min="39" max="45" width="9.140625" style="88" customWidth="1"/>
    <col min="46" max="46" width="41.57421875" style="88" bestFit="1" customWidth="1"/>
    <col min="47" max="48" width="9.140625" style="88" customWidth="1"/>
    <col min="49" max="51" width="10.7109375" style="88" bestFit="1" customWidth="1"/>
    <col min="52" max="52" width="9.140625" style="88" customWidth="1"/>
    <col min="53" max="53" width="10.7109375" style="88" bestFit="1" customWidth="1"/>
    <col min="54" max="54" width="9.140625" style="88" customWidth="1"/>
    <col min="55" max="55" width="12.28125" style="88" customWidth="1"/>
    <col min="56" max="56" width="16.140625" style="88" bestFit="1" customWidth="1"/>
    <col min="57" max="63" width="9.140625" style="88" customWidth="1"/>
    <col min="64" max="16384" width="8.8515625" style="88" customWidth="1"/>
  </cols>
  <sheetData>
    <row r="1" spans="1:19" ht="27" thickBot="1">
      <c r="A1" s="162"/>
      <c r="B1" s="163"/>
      <c r="C1" s="527" t="s">
        <v>205</v>
      </c>
      <c r="D1" s="461"/>
      <c r="E1" s="461"/>
      <c r="F1" s="461"/>
      <c r="G1" s="461"/>
      <c r="H1" s="461"/>
      <c r="I1" s="461"/>
      <c r="J1" s="461"/>
      <c r="K1" s="461"/>
      <c r="L1" s="461"/>
      <c r="M1" s="461"/>
      <c r="N1" s="461"/>
      <c r="O1" s="461"/>
      <c r="P1" s="461"/>
      <c r="Q1" s="461"/>
      <c r="R1" s="461"/>
      <c r="S1" s="461"/>
    </row>
    <row r="2" spans="3:19" ht="15" customHeight="1">
      <c r="C2" s="387" t="s">
        <v>13</v>
      </c>
      <c r="D2" s="402"/>
      <c r="E2" s="402"/>
      <c r="F2" s="404"/>
      <c r="G2" s="405"/>
      <c r="H2" s="405"/>
      <c r="I2" s="405"/>
      <c r="J2" s="405"/>
      <c r="K2" s="405"/>
      <c r="L2" s="406"/>
      <c r="M2" s="20"/>
      <c r="N2" s="20"/>
      <c r="O2" s="20"/>
      <c r="R2" s="4"/>
      <c r="S2" s="4"/>
    </row>
    <row r="3" spans="3:19" ht="15" customHeight="1">
      <c r="C3" s="366" t="s">
        <v>28</v>
      </c>
      <c r="D3" s="407"/>
      <c r="E3" s="407"/>
      <c r="F3" s="409"/>
      <c r="G3" s="410"/>
      <c r="H3" s="410"/>
      <c r="I3" s="410"/>
      <c r="J3" s="410"/>
      <c r="K3" s="410"/>
      <c r="L3" s="411"/>
      <c r="M3" s="20"/>
      <c r="N3" s="20"/>
      <c r="O3" s="20"/>
      <c r="R3" s="4"/>
      <c r="S3" s="4"/>
    </row>
    <row r="4" spans="3:61" ht="15" customHeight="1">
      <c r="C4" s="366" t="s">
        <v>14</v>
      </c>
      <c r="D4" s="407"/>
      <c r="E4" s="407"/>
      <c r="F4" s="412" t="s">
        <v>62</v>
      </c>
      <c r="G4" s="413"/>
      <c r="H4" s="413"/>
      <c r="I4" s="413"/>
      <c r="J4" s="413"/>
      <c r="K4" s="413"/>
      <c r="L4" s="414"/>
      <c r="M4" s="20"/>
      <c r="N4" s="20"/>
      <c r="O4" s="15"/>
      <c r="R4" s="4"/>
      <c r="S4" s="4"/>
      <c r="AI4" s="18"/>
      <c r="AJ4" s="4"/>
      <c r="AK4" s="16" t="s">
        <v>62</v>
      </c>
      <c r="AL4" s="16" t="s">
        <v>62</v>
      </c>
      <c r="AM4" s="4"/>
      <c r="AN4" s="4"/>
      <c r="AO4" s="4"/>
      <c r="AP4" s="4"/>
      <c r="AQ4" s="4"/>
      <c r="AR4" s="4"/>
      <c r="AS4" s="4"/>
      <c r="AT4" s="4"/>
      <c r="AU4" s="4"/>
      <c r="AV4" s="4"/>
      <c r="AW4" s="4"/>
      <c r="AX4" s="4"/>
      <c r="AY4" s="4"/>
      <c r="AZ4" s="4"/>
      <c r="BA4" s="4"/>
      <c r="BB4" s="4"/>
      <c r="BC4" s="4"/>
      <c r="BD4" s="4"/>
      <c r="BE4" s="4"/>
      <c r="BF4" s="4"/>
      <c r="BG4" s="4"/>
      <c r="BH4" s="4"/>
      <c r="BI4" s="4"/>
    </row>
    <row r="5" spans="3:61" ht="15" customHeight="1">
      <c r="C5" s="366" t="s">
        <v>55</v>
      </c>
      <c r="D5" s="407"/>
      <c r="E5" s="407"/>
      <c r="F5" s="412" t="str">
        <f>VLOOKUP(F4,AK4:AL6,2,FALSE)</f>
        <v xml:space="preserve">_ _ _ _ _ _ _ _ </v>
      </c>
      <c r="G5" s="413"/>
      <c r="H5" s="413"/>
      <c r="I5" s="413"/>
      <c r="J5" s="413"/>
      <c r="K5" s="413"/>
      <c r="L5" s="414"/>
      <c r="M5" s="20"/>
      <c r="N5" s="20"/>
      <c r="O5" s="15"/>
      <c r="R5" s="4"/>
      <c r="S5" s="4"/>
      <c r="AI5" s="4"/>
      <c r="AJ5" s="4"/>
      <c r="AK5" s="17" t="s">
        <v>206</v>
      </c>
      <c r="AL5" s="87" t="s">
        <v>207</v>
      </c>
      <c r="AM5" s="4"/>
      <c r="AN5" s="4"/>
      <c r="AO5" s="4"/>
      <c r="AP5" s="4"/>
      <c r="AQ5" s="4"/>
      <c r="AR5" s="4"/>
      <c r="AS5" s="4"/>
      <c r="AT5" s="4"/>
      <c r="AU5" s="4"/>
      <c r="AV5" s="4"/>
      <c r="AW5" s="4"/>
      <c r="AX5" s="4"/>
      <c r="AY5" s="4"/>
      <c r="AZ5" s="4"/>
      <c r="BA5" s="4"/>
      <c r="BB5" s="4"/>
      <c r="BC5" s="4"/>
      <c r="BD5" s="4" t="s">
        <v>39</v>
      </c>
      <c r="BE5" s="4"/>
      <c r="BF5" s="4"/>
      <c r="BG5" s="4"/>
      <c r="BH5" s="4"/>
      <c r="BI5" s="4"/>
    </row>
    <row r="6" spans="3:61" ht="15" customHeight="1" thickBot="1">
      <c r="C6" s="366" t="s">
        <v>15</v>
      </c>
      <c r="D6" s="407"/>
      <c r="E6" s="407"/>
      <c r="F6" s="515"/>
      <c r="G6" s="516"/>
      <c r="H6" s="516"/>
      <c r="I6" s="516"/>
      <c r="J6" s="516"/>
      <c r="K6" s="516"/>
      <c r="L6" s="517"/>
      <c r="M6" s="20"/>
      <c r="N6" s="20"/>
      <c r="O6" s="15"/>
      <c r="R6" s="4"/>
      <c r="S6" s="4"/>
      <c r="AI6" s="4"/>
      <c r="AJ6" s="4"/>
      <c r="AK6" s="17" t="s">
        <v>208</v>
      </c>
      <c r="AL6" s="87" t="s">
        <v>209</v>
      </c>
      <c r="AM6" s="4"/>
      <c r="AN6" s="4"/>
      <c r="AO6" s="4"/>
      <c r="AP6" s="4"/>
      <c r="AQ6" s="4"/>
      <c r="AR6" s="4"/>
      <c r="AS6" s="4"/>
      <c r="AT6" s="17" t="s">
        <v>206</v>
      </c>
      <c r="AU6" s="4"/>
      <c r="AX6" s="119" t="s">
        <v>98</v>
      </c>
      <c r="AY6" s="120" t="s">
        <v>210</v>
      </c>
      <c r="AZ6" s="121" t="s">
        <v>57</v>
      </c>
      <c r="BA6" s="121"/>
      <c r="BB6" s="121"/>
      <c r="BC6" s="121"/>
      <c r="BD6" s="18" t="s">
        <v>54</v>
      </c>
      <c r="BE6" s="4"/>
      <c r="BF6" s="4"/>
      <c r="BG6" s="4"/>
      <c r="BH6" s="4"/>
      <c r="BI6" s="4"/>
    </row>
    <row r="7" spans="3:61" ht="15" customHeight="1" thickBot="1">
      <c r="C7" s="370" t="s">
        <v>130</v>
      </c>
      <c r="D7" s="415"/>
      <c r="E7" s="415"/>
      <c r="F7" s="518"/>
      <c r="G7" s="519"/>
      <c r="H7" s="519"/>
      <c r="I7" s="519"/>
      <c r="J7" s="519"/>
      <c r="K7" s="519"/>
      <c r="L7" s="520"/>
      <c r="M7" s="20"/>
      <c r="N7" s="20"/>
      <c r="O7" s="96"/>
      <c r="P7" s="4"/>
      <c r="Q7" s="4"/>
      <c r="R7" s="4"/>
      <c r="S7" s="4"/>
      <c r="AI7" s="4"/>
      <c r="AJ7" s="4"/>
      <c r="AK7" s="87"/>
      <c r="AL7" s="87"/>
      <c r="AM7" s="4"/>
      <c r="AN7" s="4"/>
      <c r="AO7" s="4"/>
      <c r="AP7" s="4"/>
      <c r="AQ7" s="4"/>
      <c r="AR7" s="4"/>
      <c r="AS7" s="4"/>
      <c r="AT7" s="17" t="s">
        <v>208</v>
      </c>
      <c r="AU7" s="4"/>
      <c r="AV7" s="4"/>
      <c r="AX7" s="4" t="s">
        <v>61</v>
      </c>
      <c r="AY7" s="4" t="s">
        <v>34</v>
      </c>
      <c r="AZ7" s="4" t="s">
        <v>212</v>
      </c>
      <c r="BA7" s="4"/>
      <c r="BB7" s="4"/>
      <c r="BC7" s="4"/>
      <c r="BD7" s="18" t="s">
        <v>129</v>
      </c>
      <c r="BE7" s="4"/>
      <c r="BF7" s="4"/>
      <c r="BG7" s="4"/>
      <c r="BH7" s="4"/>
      <c r="BI7" s="4"/>
    </row>
    <row r="8" spans="3:61" ht="15" customHeight="1">
      <c r="C8" s="45"/>
      <c r="D8" s="46"/>
      <c r="E8" s="46"/>
      <c r="F8" s="521"/>
      <c r="G8" s="522"/>
      <c r="H8" s="522"/>
      <c r="I8" s="522"/>
      <c r="J8" s="522"/>
      <c r="K8" s="522"/>
      <c r="L8" s="523"/>
      <c r="M8" s="20"/>
      <c r="N8" s="20"/>
      <c r="O8" s="96"/>
      <c r="P8" s="4"/>
      <c r="Q8" s="4"/>
      <c r="R8" s="4"/>
      <c r="S8" s="4"/>
      <c r="AI8" s="4"/>
      <c r="AJ8" s="4"/>
      <c r="AK8" s="87"/>
      <c r="AL8" s="87"/>
      <c r="AM8" s="4"/>
      <c r="AN8" s="4"/>
      <c r="AO8" s="4"/>
      <c r="AP8" s="4"/>
      <c r="AQ8" s="4"/>
      <c r="AR8" s="4"/>
      <c r="AS8" s="4"/>
      <c r="AT8" s="17" t="s">
        <v>211</v>
      </c>
      <c r="AU8" s="4"/>
      <c r="AV8" s="4"/>
      <c r="AX8" s="4" t="s">
        <v>99</v>
      </c>
      <c r="AY8" s="4" t="s">
        <v>94</v>
      </c>
      <c r="AZ8" s="4" t="s">
        <v>213</v>
      </c>
      <c r="BA8" s="4"/>
      <c r="BB8" s="4"/>
      <c r="BC8" s="4"/>
      <c r="BD8" s="310" t="s">
        <v>462</v>
      </c>
      <c r="BE8" s="4"/>
      <c r="BF8" s="4"/>
      <c r="BH8" s="4"/>
      <c r="BI8" s="4"/>
    </row>
    <row r="9" spans="3:61" ht="15" customHeight="1" thickBot="1">
      <c r="C9" s="45"/>
      <c r="D9" s="46"/>
      <c r="E9" s="46"/>
      <c r="F9" s="524"/>
      <c r="G9" s="525"/>
      <c r="H9" s="525"/>
      <c r="I9" s="525"/>
      <c r="J9" s="525"/>
      <c r="K9" s="525"/>
      <c r="L9" s="526"/>
      <c r="M9" s="20"/>
      <c r="N9" s="20"/>
      <c r="O9" s="96"/>
      <c r="P9" s="4"/>
      <c r="Q9" s="4"/>
      <c r="R9" s="4"/>
      <c r="S9" s="4"/>
      <c r="AI9" s="4"/>
      <c r="AJ9" s="4"/>
      <c r="AK9" s="87"/>
      <c r="AL9" s="87"/>
      <c r="AM9" s="4"/>
      <c r="AN9" s="4"/>
      <c r="AO9" s="4"/>
      <c r="AP9" s="4"/>
      <c r="AQ9" s="4"/>
      <c r="AR9" s="4"/>
      <c r="AS9" s="4"/>
      <c r="AT9" s="17"/>
      <c r="AU9" s="4"/>
      <c r="AV9" s="4"/>
      <c r="AX9" s="4" t="s">
        <v>59</v>
      </c>
      <c r="AY9" s="4" t="s">
        <v>95</v>
      </c>
      <c r="AZ9" s="4" t="s">
        <v>31</v>
      </c>
      <c r="BA9" s="4"/>
      <c r="BB9" s="4"/>
      <c r="BC9" s="4"/>
      <c r="BD9" s="310" t="s">
        <v>463</v>
      </c>
      <c r="BE9" s="4"/>
      <c r="BF9" s="4"/>
      <c r="BH9" s="4"/>
      <c r="BI9" s="4"/>
    </row>
    <row r="10" spans="3:61" ht="15" customHeight="1">
      <c r="C10" s="4"/>
      <c r="L10" s="4"/>
      <c r="M10" s="20"/>
      <c r="AI10" s="4"/>
      <c r="AJ10" s="4"/>
      <c r="AK10" s="87"/>
      <c r="AL10" s="87"/>
      <c r="AM10" s="4"/>
      <c r="AN10" s="4"/>
      <c r="AO10" s="4"/>
      <c r="AP10" s="4"/>
      <c r="AQ10" s="4"/>
      <c r="AR10" s="4"/>
      <c r="AS10" s="4"/>
      <c r="AT10" s="17"/>
      <c r="AU10" s="4"/>
      <c r="AV10" s="4"/>
      <c r="AX10" s="4" t="s">
        <v>60</v>
      </c>
      <c r="AY10" s="4" t="s">
        <v>96</v>
      </c>
      <c r="AZ10" s="4" t="s">
        <v>32</v>
      </c>
      <c r="BA10" s="4"/>
      <c r="BB10" s="4"/>
      <c r="BC10" s="4"/>
      <c r="BD10" s="310" t="s">
        <v>464</v>
      </c>
      <c r="BE10" s="4"/>
      <c r="BF10" s="4"/>
      <c r="BH10" s="4"/>
      <c r="BI10" s="4"/>
    </row>
    <row r="11" spans="1:61" ht="15" customHeight="1">
      <c r="A11" s="436" t="s">
        <v>17</v>
      </c>
      <c r="B11" s="367"/>
      <c r="C11" s="420">
        <f>'DESIGNATED HITTER JERSEYS'!$C$11:$F$11</f>
        <v>0</v>
      </c>
      <c r="D11" s="421"/>
      <c r="E11" s="421"/>
      <c r="F11" s="421"/>
      <c r="G11" s="423"/>
      <c r="I11" s="436" t="s">
        <v>27</v>
      </c>
      <c r="J11" s="367"/>
      <c r="K11" s="420">
        <f>'DESIGNATED HITTER JERSEYS'!L11</f>
        <v>0</v>
      </c>
      <c r="L11" s="421"/>
      <c r="M11" s="421"/>
      <c r="N11" s="421"/>
      <c r="O11" s="423"/>
      <c r="AI11" s="4"/>
      <c r="AJ11" s="4"/>
      <c r="AK11" s="87"/>
      <c r="AL11" s="87"/>
      <c r="AM11" s="4"/>
      <c r="AN11" s="4"/>
      <c r="AO11" s="4"/>
      <c r="AP11" s="4"/>
      <c r="AQ11" s="4"/>
      <c r="AR11" s="4"/>
      <c r="AS11" s="4"/>
      <c r="AT11" s="17"/>
      <c r="AU11" s="4"/>
      <c r="AV11" s="4"/>
      <c r="AX11" s="4" t="s">
        <v>214</v>
      </c>
      <c r="AY11" s="4" t="s">
        <v>97</v>
      </c>
      <c r="AZ11" s="4" t="s">
        <v>58</v>
      </c>
      <c r="BA11" s="4"/>
      <c r="BB11" s="4"/>
      <c r="BC11" s="4"/>
      <c r="BD11" s="310" t="s">
        <v>467</v>
      </c>
      <c r="BE11" s="4"/>
      <c r="BF11" s="4"/>
      <c r="BH11" s="4"/>
      <c r="BI11" s="4"/>
    </row>
    <row r="12" spans="1:61" ht="15" customHeight="1">
      <c r="A12" s="451" t="s">
        <v>16</v>
      </c>
      <c r="B12" s="363"/>
      <c r="C12" s="393">
        <f>'DESIGNATED HITTER JERSEYS'!C12:F13</f>
        <v>0</v>
      </c>
      <c r="D12" s="394"/>
      <c r="E12" s="394"/>
      <c r="F12" s="394"/>
      <c r="G12" s="454"/>
      <c r="I12" s="451" t="s">
        <v>26</v>
      </c>
      <c r="J12" s="363"/>
      <c r="K12" s="393">
        <f>C12</f>
        <v>0</v>
      </c>
      <c r="L12" s="394"/>
      <c r="M12" s="394"/>
      <c r="N12" s="394"/>
      <c r="O12" s="454"/>
      <c r="AI12" s="4"/>
      <c r="AJ12" s="4"/>
      <c r="AK12" s="87"/>
      <c r="AL12" s="87"/>
      <c r="AM12" s="4"/>
      <c r="AN12" s="4"/>
      <c r="AO12" s="4"/>
      <c r="AP12" s="4"/>
      <c r="AQ12" s="4"/>
      <c r="AR12" s="4"/>
      <c r="AS12" s="4"/>
      <c r="AT12" s="17"/>
      <c r="AU12" s="4"/>
      <c r="AV12" s="4"/>
      <c r="AX12" s="4"/>
      <c r="AY12" s="4"/>
      <c r="AZ12" s="4"/>
      <c r="BA12" s="4"/>
      <c r="BB12" s="4"/>
      <c r="BC12" s="4" t="s">
        <v>132</v>
      </c>
      <c r="BD12" s="310" t="s">
        <v>473</v>
      </c>
      <c r="BE12" s="4"/>
      <c r="BF12" s="4"/>
      <c r="BH12" s="4"/>
      <c r="BI12" s="4"/>
    </row>
    <row r="13" spans="1:61" ht="15" customHeight="1">
      <c r="A13" s="453"/>
      <c r="B13" s="365"/>
      <c r="C13" s="396"/>
      <c r="D13" s="397"/>
      <c r="E13" s="397"/>
      <c r="F13" s="397"/>
      <c r="G13" s="455"/>
      <c r="I13" s="453"/>
      <c r="J13" s="365"/>
      <c r="K13" s="396"/>
      <c r="L13" s="397"/>
      <c r="M13" s="397"/>
      <c r="N13" s="397"/>
      <c r="O13" s="455"/>
      <c r="AI13" s="4"/>
      <c r="AJ13" s="4"/>
      <c r="AK13" s="87"/>
      <c r="AL13" s="87"/>
      <c r="AM13" s="4"/>
      <c r="AN13" s="4"/>
      <c r="AO13" s="4"/>
      <c r="AP13" s="4"/>
      <c r="AQ13" s="4"/>
      <c r="AR13" s="4"/>
      <c r="AS13" s="4"/>
      <c r="AT13" s="17"/>
      <c r="AU13" s="4"/>
      <c r="AV13" s="4"/>
      <c r="AY13" s="4"/>
      <c r="AZ13" s="4"/>
      <c r="BA13" s="4"/>
      <c r="BB13" s="4"/>
      <c r="BC13" s="4"/>
      <c r="BD13" s="310" t="s">
        <v>474</v>
      </c>
      <c r="BE13" s="4"/>
      <c r="BF13" s="4"/>
      <c r="BH13" s="4"/>
      <c r="BI13" s="4"/>
    </row>
    <row r="14" spans="1:61" ht="15" customHeight="1">
      <c r="A14" s="436" t="s">
        <v>18</v>
      </c>
      <c r="B14" s="367"/>
      <c r="C14" s="420">
        <f>'DESIGNATED HITTER JERSEYS'!C14:F14</f>
        <v>0</v>
      </c>
      <c r="D14" s="421"/>
      <c r="E14" s="421"/>
      <c r="F14" s="421"/>
      <c r="G14" s="423"/>
      <c r="I14" s="436" t="s">
        <v>18</v>
      </c>
      <c r="J14" s="367"/>
      <c r="K14" s="420">
        <f>C14</f>
        <v>0</v>
      </c>
      <c r="L14" s="421"/>
      <c r="M14" s="421"/>
      <c r="N14" s="421"/>
      <c r="O14" s="423"/>
      <c r="AI14" s="4"/>
      <c r="AJ14" s="4"/>
      <c r="AK14" s="87"/>
      <c r="AL14" s="87"/>
      <c r="AM14" s="4"/>
      <c r="AN14" s="4"/>
      <c r="AO14" s="4"/>
      <c r="AP14" s="4"/>
      <c r="AQ14" s="4"/>
      <c r="AR14" s="4"/>
      <c r="AS14" s="4"/>
      <c r="AT14" s="17"/>
      <c r="AU14" s="4"/>
      <c r="AV14" s="4"/>
      <c r="AY14" s="4"/>
      <c r="AZ14" s="4"/>
      <c r="BA14" s="4"/>
      <c r="BB14" s="4"/>
      <c r="BC14" s="4"/>
      <c r="BD14" s="310" t="s">
        <v>465</v>
      </c>
      <c r="BE14" s="4"/>
      <c r="BF14" s="4"/>
      <c r="BH14" s="4"/>
      <c r="BI14" s="4"/>
    </row>
    <row r="15" spans="1:61" ht="15" customHeight="1">
      <c r="A15" s="451" t="s">
        <v>25</v>
      </c>
      <c r="B15" s="363"/>
      <c r="C15" s="393">
        <f>'DESIGNATED HITTER JERSEYS'!C15:G16</f>
        <v>0</v>
      </c>
      <c r="D15" s="394"/>
      <c r="E15" s="394"/>
      <c r="F15" s="394"/>
      <c r="G15" s="454"/>
      <c r="I15" s="451" t="s">
        <v>24</v>
      </c>
      <c r="J15" s="363"/>
      <c r="K15" s="393">
        <f>C15</f>
        <v>0</v>
      </c>
      <c r="L15" s="394"/>
      <c r="M15" s="394"/>
      <c r="N15" s="394"/>
      <c r="O15" s="454"/>
      <c r="AI15" s="4"/>
      <c r="AJ15" s="4"/>
      <c r="AK15" s="87"/>
      <c r="AL15" s="87"/>
      <c r="AM15" s="4"/>
      <c r="AN15" s="4"/>
      <c r="AO15" s="4"/>
      <c r="AP15" s="4"/>
      <c r="AQ15" s="4"/>
      <c r="AR15" s="4"/>
      <c r="AS15" s="4"/>
      <c r="AT15" s="17"/>
      <c r="AU15" s="4"/>
      <c r="AV15" s="4"/>
      <c r="AW15" s="4"/>
      <c r="AX15" s="4"/>
      <c r="AY15" s="4"/>
      <c r="AZ15" s="4"/>
      <c r="BA15" s="4"/>
      <c r="BB15" s="4"/>
      <c r="BC15" s="4"/>
      <c r="BD15" s="310" t="s">
        <v>476</v>
      </c>
      <c r="BE15" s="4"/>
      <c r="BF15" s="4"/>
      <c r="BH15" s="4"/>
      <c r="BI15" s="4"/>
    </row>
    <row r="16" spans="1:61" ht="15" customHeight="1">
      <c r="A16" s="452"/>
      <c r="B16" s="369"/>
      <c r="C16" s="396"/>
      <c r="D16" s="397"/>
      <c r="E16" s="397"/>
      <c r="F16" s="397"/>
      <c r="G16" s="455"/>
      <c r="I16" s="452"/>
      <c r="J16" s="369"/>
      <c r="K16" s="396"/>
      <c r="L16" s="397"/>
      <c r="M16" s="397"/>
      <c r="N16" s="397"/>
      <c r="O16" s="455"/>
      <c r="AI16" s="4"/>
      <c r="AJ16" s="4"/>
      <c r="AK16" s="87"/>
      <c r="AL16" s="87"/>
      <c r="AM16" s="4"/>
      <c r="AN16" s="4"/>
      <c r="AO16" s="4"/>
      <c r="AP16" s="4"/>
      <c r="AQ16" s="4"/>
      <c r="AR16" s="4"/>
      <c r="AS16" s="4"/>
      <c r="AT16" s="17"/>
      <c r="AU16" s="4"/>
      <c r="AV16" s="4"/>
      <c r="AW16" s="4"/>
      <c r="AX16" s="4"/>
      <c r="AY16" s="4"/>
      <c r="AZ16" s="4"/>
      <c r="BA16" s="4"/>
      <c r="BB16" s="4"/>
      <c r="BC16" s="4"/>
      <c r="BD16" s="310" t="s">
        <v>468</v>
      </c>
      <c r="BE16" s="4"/>
      <c r="BF16" s="4"/>
      <c r="BH16" s="4"/>
      <c r="BI16" s="4"/>
    </row>
    <row r="17" spans="1:61" ht="15" customHeight="1">
      <c r="A17" s="452"/>
      <c r="B17" s="369"/>
      <c r="C17" s="375" t="s">
        <v>21</v>
      </c>
      <c r="D17" s="376"/>
      <c r="E17" s="34" t="s">
        <v>22</v>
      </c>
      <c r="F17" s="375" t="s">
        <v>23</v>
      </c>
      <c r="G17" s="376"/>
      <c r="I17" s="452"/>
      <c r="J17" s="369"/>
      <c r="K17" s="375" t="s">
        <v>21</v>
      </c>
      <c r="L17" s="376"/>
      <c r="M17" s="34" t="s">
        <v>22</v>
      </c>
      <c r="N17" s="375" t="s">
        <v>23</v>
      </c>
      <c r="O17" s="376"/>
      <c r="AI17" s="4"/>
      <c r="AJ17" s="4"/>
      <c r="AK17" s="87"/>
      <c r="AL17" s="87"/>
      <c r="AM17" s="4"/>
      <c r="AN17" s="4"/>
      <c r="AO17" s="4"/>
      <c r="AP17" s="4"/>
      <c r="AQ17" s="4"/>
      <c r="AR17" s="4"/>
      <c r="AS17" s="4"/>
      <c r="AT17" s="122"/>
      <c r="AU17" s="4"/>
      <c r="AV17" s="4"/>
      <c r="AW17" s="4"/>
      <c r="AX17" s="4"/>
      <c r="AY17" s="4"/>
      <c r="AZ17" s="4"/>
      <c r="BA17" s="4"/>
      <c r="BB17" s="4"/>
      <c r="BC17" s="4"/>
      <c r="BD17" s="310" t="s">
        <v>470</v>
      </c>
      <c r="BE17" s="4"/>
      <c r="BF17" s="4"/>
      <c r="BH17" s="4"/>
      <c r="BI17" s="4"/>
    </row>
    <row r="18" spans="1:61" ht="15" customHeight="1">
      <c r="A18" s="453"/>
      <c r="B18" s="365"/>
      <c r="C18" s="420">
        <f>'DESIGNATED HITTER JERSEYS'!C18:D18</f>
        <v>0</v>
      </c>
      <c r="D18" s="423"/>
      <c r="E18" s="56">
        <f>'DESIGNATED HITTER JERSEYS'!E18</f>
        <v>0</v>
      </c>
      <c r="F18" s="456">
        <f>'DESIGNATED HITTER JERSEYS'!F18:G18</f>
        <v>0</v>
      </c>
      <c r="G18" s="457"/>
      <c r="I18" s="453"/>
      <c r="J18" s="365"/>
      <c r="K18" s="420">
        <f>C18</f>
        <v>0</v>
      </c>
      <c r="L18" s="423"/>
      <c r="M18" s="166">
        <f>E18</f>
        <v>0</v>
      </c>
      <c r="N18" s="458">
        <f>F18</f>
        <v>0</v>
      </c>
      <c r="O18" s="459"/>
      <c r="AI18" s="4"/>
      <c r="AJ18" s="4"/>
      <c r="AK18" s="21"/>
      <c r="AL18" s="21"/>
      <c r="AM18" s="4"/>
      <c r="AN18" s="4"/>
      <c r="AO18" s="4"/>
      <c r="AP18" s="4"/>
      <c r="AQ18" s="4"/>
      <c r="AR18" s="4"/>
      <c r="AS18" s="4"/>
      <c r="AT18" s="17"/>
      <c r="AU18" s="4"/>
      <c r="AV18" s="4"/>
      <c r="AW18" s="4"/>
      <c r="AX18" s="4"/>
      <c r="AY18" s="4"/>
      <c r="AZ18" s="4"/>
      <c r="BA18" s="4"/>
      <c r="BB18" s="4"/>
      <c r="BC18" s="4"/>
      <c r="BD18" s="310" t="s">
        <v>472</v>
      </c>
      <c r="BE18" s="4"/>
      <c r="BF18" s="4"/>
      <c r="BH18" s="4"/>
      <c r="BI18" s="4"/>
    </row>
    <row r="19" spans="1:61" ht="15" customHeight="1">
      <c r="A19" s="436" t="s">
        <v>20</v>
      </c>
      <c r="B19" s="367"/>
      <c r="C19" s="437">
        <f>'DESIGNATED HITTER JERSEYS'!C19:G19</f>
        <v>0</v>
      </c>
      <c r="D19" s="438"/>
      <c r="E19" s="438"/>
      <c r="F19" s="438"/>
      <c r="G19" s="439"/>
      <c r="I19" s="436" t="s">
        <v>19</v>
      </c>
      <c r="J19" s="367"/>
      <c r="K19" s="437">
        <f>C19</f>
        <v>0</v>
      </c>
      <c r="L19" s="438"/>
      <c r="M19" s="438"/>
      <c r="N19" s="438"/>
      <c r="O19" s="439"/>
      <c r="Q19" s="4"/>
      <c r="R19" s="4"/>
      <c r="S19" s="4"/>
      <c r="AI19" s="4"/>
      <c r="AJ19" s="4"/>
      <c r="AK19" s="21"/>
      <c r="AL19" s="21"/>
      <c r="AM19" s="4"/>
      <c r="AN19" s="4"/>
      <c r="AO19" s="4"/>
      <c r="AP19" s="4"/>
      <c r="AQ19" s="4"/>
      <c r="AR19" s="4"/>
      <c r="AS19" s="4"/>
      <c r="AU19" s="4"/>
      <c r="AV19" s="4"/>
      <c r="AW19" s="4"/>
      <c r="AX19" s="4"/>
      <c r="AY19" s="4"/>
      <c r="AZ19" s="4"/>
      <c r="BA19" s="4"/>
      <c r="BB19" s="4"/>
      <c r="BC19" s="4"/>
      <c r="BD19" s="310" t="s">
        <v>471</v>
      </c>
      <c r="BE19" s="4"/>
      <c r="BF19" s="4"/>
      <c r="BH19" s="4"/>
      <c r="BI19" s="4"/>
    </row>
    <row r="20" spans="3:61" ht="15" customHeight="1">
      <c r="C20" s="4"/>
      <c r="D20" s="4"/>
      <c r="E20" s="4"/>
      <c r="F20" s="4"/>
      <c r="G20" s="4"/>
      <c r="H20" s="4"/>
      <c r="I20" s="4"/>
      <c r="J20" s="4"/>
      <c r="K20" s="22"/>
      <c r="L20" s="4"/>
      <c r="M20" s="4"/>
      <c r="N20" s="4"/>
      <c r="O20" s="4"/>
      <c r="P20" s="4"/>
      <c r="Q20" s="4"/>
      <c r="R20" s="4"/>
      <c r="S20" s="4"/>
      <c r="AJ20" s="4"/>
      <c r="AK20" s="21"/>
      <c r="AL20" s="21"/>
      <c r="AM20" s="4"/>
      <c r="AN20" s="4"/>
      <c r="AO20" s="4"/>
      <c r="AP20" s="4"/>
      <c r="AQ20" s="4"/>
      <c r="AR20" s="4"/>
      <c r="AS20" s="4"/>
      <c r="AT20" s="33"/>
      <c r="AU20" s="4"/>
      <c r="AV20" s="4"/>
      <c r="AW20" s="4"/>
      <c r="AX20" s="4"/>
      <c r="AY20" s="4"/>
      <c r="AZ20" s="4"/>
      <c r="BA20" s="4"/>
      <c r="BB20" s="4"/>
      <c r="BC20" s="4"/>
      <c r="BD20" s="310" t="s">
        <v>466</v>
      </c>
      <c r="BE20" s="4"/>
      <c r="BF20" s="4"/>
      <c r="BH20" s="4"/>
      <c r="BI20" s="4"/>
    </row>
    <row r="21" spans="1:61" ht="15" customHeight="1">
      <c r="A21" s="441" t="s">
        <v>14</v>
      </c>
      <c r="B21" s="441"/>
      <c r="C21" s="441"/>
      <c r="D21" s="441" t="str">
        <f>F4</f>
        <v xml:space="preserve">_ _ _ _ _ _ _ _ </v>
      </c>
      <c r="E21" s="441"/>
      <c r="F21" s="441"/>
      <c r="G21" s="441"/>
      <c r="H21" s="441"/>
      <c r="I21" s="22"/>
      <c r="J21" s="4"/>
      <c r="K21" s="4"/>
      <c r="L21" s="4"/>
      <c r="M21" s="4"/>
      <c r="N21" s="4"/>
      <c r="O21" s="4"/>
      <c r="P21" s="4"/>
      <c r="Q21" s="4"/>
      <c r="R21" s="4"/>
      <c r="S21" s="4"/>
      <c r="T21" s="4"/>
      <c r="U21" s="4"/>
      <c r="V21" s="4"/>
      <c r="W21" s="4"/>
      <c r="X21" s="4"/>
      <c r="Y21" s="4"/>
      <c r="Z21" s="4"/>
      <c r="AJ21" s="4"/>
      <c r="AK21" s="21"/>
      <c r="AL21" s="21"/>
      <c r="AM21" s="4"/>
      <c r="AN21" s="4"/>
      <c r="AO21" s="4"/>
      <c r="AP21" s="4"/>
      <c r="AQ21" s="4"/>
      <c r="AR21" s="4"/>
      <c r="AS21" s="4"/>
      <c r="AT21" s="33"/>
      <c r="AU21" s="4"/>
      <c r="AV21" s="4"/>
      <c r="AW21" s="4"/>
      <c r="AX21" s="4"/>
      <c r="AY21" s="4"/>
      <c r="AZ21" s="4"/>
      <c r="BA21" s="4"/>
      <c r="BB21" s="4"/>
      <c r="BC21" s="4"/>
      <c r="BD21" s="310" t="s">
        <v>475</v>
      </c>
      <c r="BE21" s="4"/>
      <c r="BF21" s="4"/>
      <c r="BH21" s="4"/>
      <c r="BI21" s="4"/>
    </row>
    <row r="22" spans="1:61" ht="15" customHeight="1" thickBot="1">
      <c r="A22" s="4"/>
      <c r="B22" s="4"/>
      <c r="C22" s="4"/>
      <c r="D22" s="510" t="s">
        <v>30</v>
      </c>
      <c r="E22" s="511"/>
      <c r="F22" s="511"/>
      <c r="G22" s="511"/>
      <c r="H22" s="511"/>
      <c r="I22" s="511"/>
      <c r="J22" s="511"/>
      <c r="K22" s="511"/>
      <c r="L22" s="511"/>
      <c r="M22" s="4"/>
      <c r="N22" s="4"/>
      <c r="O22" s="4"/>
      <c r="P22" s="4"/>
      <c r="Q22" s="4"/>
      <c r="R22" s="4"/>
      <c r="S22" s="4"/>
      <c r="T22" s="4"/>
      <c r="U22" s="4"/>
      <c r="V22" s="4"/>
      <c r="W22" s="4"/>
      <c r="X22" s="4"/>
      <c r="Y22" s="4"/>
      <c r="Z22" s="4"/>
      <c r="AI22" s="4"/>
      <c r="AJ22" s="4"/>
      <c r="AK22" s="21"/>
      <c r="AL22" s="21"/>
      <c r="AM22" s="4"/>
      <c r="AN22" s="4"/>
      <c r="AO22" s="4"/>
      <c r="AP22" s="4"/>
      <c r="AQ22" s="4"/>
      <c r="AR22" s="4"/>
      <c r="AS22" s="4"/>
      <c r="AT22" s="33"/>
      <c r="AU22" s="4"/>
      <c r="AV22" s="4"/>
      <c r="AW22" s="4"/>
      <c r="AX22" s="4"/>
      <c r="AY22" s="4"/>
      <c r="AZ22" s="4"/>
      <c r="BA22" s="4"/>
      <c r="BB22" s="4"/>
      <c r="BC22" s="4"/>
      <c r="BD22" s="310" t="s">
        <v>477</v>
      </c>
      <c r="BE22" s="4"/>
      <c r="BF22" s="4"/>
      <c r="BH22" s="4"/>
      <c r="BI22" s="4"/>
    </row>
    <row r="23" spans="1:61" s="5" customFormat="1" ht="15" customHeight="1" thickBot="1">
      <c r="A23" s="123" t="s">
        <v>215</v>
      </c>
      <c r="B23" s="512" t="s">
        <v>216</v>
      </c>
      <c r="C23" s="513"/>
      <c r="D23" s="124" t="s">
        <v>134</v>
      </c>
      <c r="E23" s="125" t="s">
        <v>137</v>
      </c>
      <c r="F23" s="126" t="s">
        <v>140</v>
      </c>
      <c r="G23" s="126" t="s">
        <v>143</v>
      </c>
      <c r="H23" s="126" t="s">
        <v>146</v>
      </c>
      <c r="I23" s="126" t="s">
        <v>149</v>
      </c>
      <c r="J23" s="124" t="s">
        <v>152</v>
      </c>
      <c r="K23" s="124" t="s">
        <v>155</v>
      </c>
      <c r="L23" s="124" t="s">
        <v>197</v>
      </c>
      <c r="M23" s="127" t="s">
        <v>197</v>
      </c>
      <c r="N23" s="127"/>
      <c r="O23" s="127"/>
      <c r="P23" s="127"/>
      <c r="Q23" s="127"/>
      <c r="R23" s="127"/>
      <c r="S23" s="127"/>
      <c r="T23" s="127"/>
      <c r="U23" s="127"/>
      <c r="V23" s="127"/>
      <c r="AI23" s="4"/>
      <c r="AJ23" s="4"/>
      <c r="AK23" s="21"/>
      <c r="AL23" s="21"/>
      <c r="AM23" s="4"/>
      <c r="AN23" s="4"/>
      <c r="AO23" s="4"/>
      <c r="AP23" s="4"/>
      <c r="AQ23" s="4"/>
      <c r="AR23" s="4"/>
      <c r="AS23" s="4"/>
      <c r="AT23" s="33"/>
      <c r="AU23" s="4"/>
      <c r="AV23" s="4"/>
      <c r="AW23" s="4"/>
      <c r="AX23" s="4"/>
      <c r="AY23" s="4"/>
      <c r="AZ23" s="4"/>
      <c r="BA23" s="4"/>
      <c r="BB23" s="4"/>
      <c r="BC23" s="4"/>
      <c r="BD23" s="310" t="s">
        <v>479</v>
      </c>
      <c r="BE23" s="4"/>
      <c r="BF23" s="4"/>
      <c r="BG23" s="88"/>
      <c r="BH23" s="4"/>
      <c r="BI23" s="4"/>
    </row>
    <row r="24" spans="1:61" s="5" customFormat="1" ht="15" customHeight="1">
      <c r="A24" s="128">
        <f>SUM(D24:L24)</f>
        <v>0</v>
      </c>
      <c r="B24" s="514" t="str">
        <f>IF($F$4="_ _ _ _ _ _ _ _ "," ",IF(RIGHT($D$21,2)="KL",AX7,IF(RIGHT($D$21,2)="L)",AY7,AZ7)))</f>
        <v xml:space="preserve"> </v>
      </c>
      <c r="C24" s="514"/>
      <c r="D24" s="129"/>
      <c r="E24" s="129"/>
      <c r="F24" s="129"/>
      <c r="G24" s="129"/>
      <c r="H24" s="129"/>
      <c r="I24" s="129"/>
      <c r="J24" s="129"/>
      <c r="K24" s="129"/>
      <c r="L24" s="130"/>
      <c r="M24" s="131"/>
      <c r="N24" s="131"/>
      <c r="O24" s="131"/>
      <c r="P24" s="131"/>
      <c r="Q24" s="131"/>
      <c r="R24" s="131"/>
      <c r="S24" s="131"/>
      <c r="T24" s="131"/>
      <c r="U24" s="131"/>
      <c r="V24" s="131"/>
      <c r="AI24" s="4"/>
      <c r="AJ24" s="4"/>
      <c r="AK24" s="21"/>
      <c r="AL24" s="21"/>
      <c r="AM24" s="4"/>
      <c r="AN24" s="4"/>
      <c r="AO24" s="4"/>
      <c r="AP24" s="4"/>
      <c r="AQ24" s="4"/>
      <c r="AR24" s="4"/>
      <c r="AS24" s="4"/>
      <c r="AT24" s="33"/>
      <c r="AU24" s="4"/>
      <c r="AV24" s="4"/>
      <c r="AW24" s="4"/>
      <c r="AX24" s="4"/>
      <c r="AY24" s="4"/>
      <c r="AZ24" s="4"/>
      <c r="BA24" s="4"/>
      <c r="BB24" s="4"/>
      <c r="BC24" s="4"/>
      <c r="BD24" s="310"/>
      <c r="BE24" s="4"/>
      <c r="BF24" s="4"/>
      <c r="BG24" s="88"/>
      <c r="BH24" s="4"/>
      <c r="BI24" s="4"/>
    </row>
    <row r="25" spans="1:61" s="5" customFormat="1" ht="15" customHeight="1">
      <c r="A25" s="132">
        <f aca="true" t="shared" si="0" ref="A25:A28">SUM(D25:L25)</f>
        <v>0</v>
      </c>
      <c r="B25" s="432" t="str">
        <f>IF($F$4="_ _ _ _ _ _ _ _ "," ",IF(RIGHT($D$21,2)="L)",AY8,IF(RIGHT($D$21,2)="KL",AX8,AZ8)))</f>
        <v xml:space="preserve"> </v>
      </c>
      <c r="C25" s="432"/>
      <c r="D25" s="47"/>
      <c r="E25" s="47"/>
      <c r="F25" s="47"/>
      <c r="G25" s="47"/>
      <c r="H25" s="47"/>
      <c r="I25" s="47"/>
      <c r="J25" s="47"/>
      <c r="K25" s="47"/>
      <c r="L25" s="133"/>
      <c r="M25" s="131"/>
      <c r="N25" s="131"/>
      <c r="O25" s="131"/>
      <c r="P25" s="131"/>
      <c r="Q25" s="131"/>
      <c r="R25" s="131"/>
      <c r="S25" s="131"/>
      <c r="T25" s="131"/>
      <c r="U25" s="131"/>
      <c r="V25" s="131"/>
      <c r="AI25" s="4"/>
      <c r="AJ25" s="4"/>
      <c r="AK25" s="21"/>
      <c r="AL25" s="21"/>
      <c r="AM25" s="4"/>
      <c r="AN25" s="4"/>
      <c r="AO25" s="4"/>
      <c r="AP25" s="4"/>
      <c r="AQ25" s="4"/>
      <c r="AR25" s="4"/>
      <c r="AS25" s="4"/>
      <c r="AT25" s="33"/>
      <c r="AU25" s="4"/>
      <c r="AV25" s="4"/>
      <c r="AW25" s="4"/>
      <c r="AX25" s="4"/>
      <c r="AY25" s="4"/>
      <c r="AZ25" s="4"/>
      <c r="BA25" s="4"/>
      <c r="BB25" s="4"/>
      <c r="BC25" s="4"/>
      <c r="BD25" s="87"/>
      <c r="BE25" s="4"/>
      <c r="BF25" s="4"/>
      <c r="BG25" s="88"/>
      <c r="BH25" s="4"/>
      <c r="BI25" s="4"/>
    </row>
    <row r="26" spans="1:61" s="5" customFormat="1" ht="15" customHeight="1">
      <c r="A26" s="132">
        <f t="shared" si="0"/>
        <v>0</v>
      </c>
      <c r="B26" s="432" t="str">
        <f aca="true" t="shared" si="1" ref="B26:B28">IF($F$4="_ _ _ _ _ _ _ _ "," ",IF(RIGHT($D$21,2)="L)",AY9,IF(RIGHT($D$21,2)="KL",AX9,AZ9)))</f>
        <v xml:space="preserve"> </v>
      </c>
      <c r="C26" s="432"/>
      <c r="D26" s="47"/>
      <c r="E26" s="47"/>
      <c r="F26" s="47"/>
      <c r="G26" s="47"/>
      <c r="H26" s="47"/>
      <c r="I26" s="47"/>
      <c r="J26" s="47"/>
      <c r="K26" s="47"/>
      <c r="L26" s="133"/>
      <c r="M26" s="131"/>
      <c r="N26" s="131"/>
      <c r="O26" s="131"/>
      <c r="P26" s="131"/>
      <c r="Q26" s="131"/>
      <c r="R26" s="131"/>
      <c r="S26" s="131"/>
      <c r="T26" s="131"/>
      <c r="U26" s="131"/>
      <c r="V26" s="131"/>
      <c r="AI26" s="4"/>
      <c r="AJ26" s="4"/>
      <c r="AK26" s="21"/>
      <c r="AL26" s="21"/>
      <c r="AM26" s="4"/>
      <c r="AN26" s="4"/>
      <c r="AO26" s="4"/>
      <c r="AP26" s="4"/>
      <c r="AQ26" s="4"/>
      <c r="AR26" s="4"/>
      <c r="AS26" s="4"/>
      <c r="AT26" s="33"/>
      <c r="AU26" s="4"/>
      <c r="AV26" s="4"/>
      <c r="AW26" s="4"/>
      <c r="AX26" s="4"/>
      <c r="AY26" s="4"/>
      <c r="AZ26" s="4"/>
      <c r="BA26" s="4"/>
      <c r="BB26" s="4"/>
      <c r="BC26" s="4"/>
      <c r="BD26" s="87"/>
      <c r="BE26" s="4"/>
      <c r="BF26" s="4"/>
      <c r="BG26" s="88"/>
      <c r="BH26" s="4"/>
      <c r="BI26" s="4"/>
    </row>
    <row r="27" spans="1:61" s="5" customFormat="1" ht="15" customHeight="1">
      <c r="A27" s="132">
        <f t="shared" si="0"/>
        <v>0</v>
      </c>
      <c r="B27" s="432" t="str">
        <f t="shared" si="1"/>
        <v xml:space="preserve"> </v>
      </c>
      <c r="C27" s="432"/>
      <c r="D27" s="47"/>
      <c r="E27" s="47"/>
      <c r="F27" s="47"/>
      <c r="G27" s="47"/>
      <c r="H27" s="47"/>
      <c r="I27" s="47"/>
      <c r="J27" s="47"/>
      <c r="K27" s="47"/>
      <c r="L27" s="133"/>
      <c r="M27" s="131"/>
      <c r="N27" s="131"/>
      <c r="O27" s="131"/>
      <c r="P27" s="131"/>
      <c r="Q27" s="131"/>
      <c r="R27" s="131"/>
      <c r="S27" s="131"/>
      <c r="T27" s="131"/>
      <c r="U27" s="131"/>
      <c r="V27" s="131"/>
      <c r="AI27" s="4"/>
      <c r="AJ27" s="4"/>
      <c r="AK27" s="21"/>
      <c r="AL27" s="21"/>
      <c r="AM27" s="4"/>
      <c r="AN27" s="4"/>
      <c r="AO27" s="4"/>
      <c r="AP27" s="4"/>
      <c r="AQ27" s="4"/>
      <c r="AR27" s="4"/>
      <c r="AS27" s="4"/>
      <c r="AT27" s="33"/>
      <c r="AU27" s="4"/>
      <c r="AV27" s="4"/>
      <c r="AW27" s="4"/>
      <c r="AX27" s="4"/>
      <c r="AY27" s="4"/>
      <c r="AZ27" s="4"/>
      <c r="BA27" s="4"/>
      <c r="BB27" s="4"/>
      <c r="BC27" s="4"/>
      <c r="BD27" s="87"/>
      <c r="BE27" s="4"/>
      <c r="BF27" s="4"/>
      <c r="BG27" s="88"/>
      <c r="BH27" s="4"/>
      <c r="BI27" s="4"/>
    </row>
    <row r="28" spans="1:61" s="5" customFormat="1" ht="15" customHeight="1" thickBot="1">
      <c r="A28" s="134">
        <f t="shared" si="0"/>
        <v>0</v>
      </c>
      <c r="B28" s="433" t="str">
        <f t="shared" si="1"/>
        <v xml:space="preserve"> </v>
      </c>
      <c r="C28" s="433"/>
      <c r="D28" s="135"/>
      <c r="E28" s="135"/>
      <c r="F28" s="135"/>
      <c r="G28" s="135"/>
      <c r="H28" s="135"/>
      <c r="I28" s="135"/>
      <c r="J28" s="135"/>
      <c r="K28" s="135"/>
      <c r="L28" s="136"/>
      <c r="M28" s="131"/>
      <c r="N28" s="131"/>
      <c r="O28" s="131"/>
      <c r="P28" s="131"/>
      <c r="Q28" s="131"/>
      <c r="R28" s="131"/>
      <c r="S28" s="131"/>
      <c r="T28" s="131"/>
      <c r="U28" s="131"/>
      <c r="V28" s="131"/>
      <c r="AI28" s="4"/>
      <c r="AJ28" s="4"/>
      <c r="AK28" s="21"/>
      <c r="AL28" s="21"/>
      <c r="AM28" s="4"/>
      <c r="AN28" s="4"/>
      <c r="AO28" s="4"/>
      <c r="AP28" s="4"/>
      <c r="AQ28" s="4"/>
      <c r="AR28" s="4"/>
      <c r="AS28" s="4"/>
      <c r="AT28" s="33"/>
      <c r="AU28" s="4"/>
      <c r="AV28" s="4"/>
      <c r="AW28" s="4"/>
      <c r="AX28" s="4"/>
      <c r="AY28" s="4"/>
      <c r="AZ28" s="4"/>
      <c r="BA28" s="4"/>
      <c r="BB28" s="4"/>
      <c r="BC28" s="4"/>
      <c r="BD28" s="87"/>
      <c r="BE28" s="4"/>
      <c r="BF28" s="4"/>
      <c r="BG28" s="88"/>
      <c r="BH28" s="4"/>
      <c r="BI28" s="4"/>
    </row>
    <row r="29" spans="12:61" ht="15" customHeight="1">
      <c r="L29" s="131"/>
      <c r="M29" s="131"/>
      <c r="N29" s="131"/>
      <c r="O29" s="131"/>
      <c r="P29" s="131"/>
      <c r="Q29" s="131"/>
      <c r="R29" s="131"/>
      <c r="S29" s="131"/>
      <c r="T29" s="131"/>
      <c r="U29" s="131"/>
      <c r="V29" s="131"/>
      <c r="AI29" s="4"/>
      <c r="AJ29" s="4"/>
      <c r="AK29" s="21"/>
      <c r="AL29" s="21"/>
      <c r="AM29" s="4"/>
      <c r="AN29" s="4"/>
      <c r="AO29" s="4"/>
      <c r="AP29" s="4"/>
      <c r="AQ29" s="4"/>
      <c r="AR29" s="4"/>
      <c r="AS29" s="4"/>
      <c r="AT29" s="33"/>
      <c r="AU29" s="4"/>
      <c r="AV29" s="4"/>
      <c r="AW29" s="4"/>
      <c r="AX29" s="4"/>
      <c r="AY29" s="4"/>
      <c r="AZ29" s="4"/>
      <c r="BA29" s="4"/>
      <c r="BB29" s="4"/>
      <c r="BC29" s="4"/>
      <c r="BD29" s="87"/>
      <c r="BE29" s="4"/>
      <c r="BF29" s="4"/>
      <c r="BH29" s="4"/>
      <c r="BI29" s="4"/>
    </row>
    <row r="30" spans="1:61" ht="15" customHeight="1" thickBot="1">
      <c r="A30" s="115"/>
      <c r="B30" s="509"/>
      <c r="C30" s="509"/>
      <c r="D30" s="131"/>
      <c r="E30" s="131"/>
      <c r="F30" s="131"/>
      <c r="G30" s="131"/>
      <c r="H30" s="131"/>
      <c r="I30" s="131"/>
      <c r="J30" s="131"/>
      <c r="K30" s="131"/>
      <c r="L30" s="131"/>
      <c r="M30" s="131"/>
      <c r="N30" s="131"/>
      <c r="O30" s="131"/>
      <c r="P30" s="131"/>
      <c r="Q30" s="131"/>
      <c r="R30" s="131"/>
      <c r="S30" s="131"/>
      <c r="T30" s="131"/>
      <c r="U30" s="131"/>
      <c r="V30" s="131"/>
      <c r="AI30" s="4"/>
      <c r="AJ30" s="4"/>
      <c r="AK30" s="21"/>
      <c r="AL30" s="21"/>
      <c r="AM30" s="4"/>
      <c r="AN30" s="4"/>
      <c r="AO30" s="4"/>
      <c r="AP30" s="4"/>
      <c r="AQ30" s="4"/>
      <c r="AR30" s="4"/>
      <c r="AS30" s="4"/>
      <c r="AT30" s="33"/>
      <c r="AU30" s="4"/>
      <c r="AV30" s="4"/>
      <c r="AW30" s="4"/>
      <c r="AX30" s="4"/>
      <c r="AY30" s="4"/>
      <c r="AZ30" s="4"/>
      <c r="BA30" s="4"/>
      <c r="BB30" s="4"/>
      <c r="BC30" s="4"/>
      <c r="BD30" s="87"/>
      <c r="BE30" s="4"/>
      <c r="BF30" s="4"/>
      <c r="BH30" s="4"/>
      <c r="BI30" s="4"/>
    </row>
    <row r="31" spans="1:61" ht="15" customHeight="1">
      <c r="A31" s="503">
        <f>SUM(A24:A28)</f>
        <v>0</v>
      </c>
      <c r="B31" s="505" t="s">
        <v>5</v>
      </c>
      <c r="C31" s="506"/>
      <c r="D31" s="430">
        <f>SUM(D24:D28)</f>
        <v>0</v>
      </c>
      <c r="E31" s="430">
        <f aca="true" t="shared" si="2" ref="E31:L31">SUM(E24:E28)</f>
        <v>0</v>
      </c>
      <c r="F31" s="430">
        <f t="shared" si="2"/>
        <v>0</v>
      </c>
      <c r="G31" s="430">
        <f t="shared" si="2"/>
        <v>0</v>
      </c>
      <c r="H31" s="430">
        <f t="shared" si="2"/>
        <v>0</v>
      </c>
      <c r="I31" s="430">
        <f t="shared" si="2"/>
        <v>0</v>
      </c>
      <c r="J31" s="430">
        <f t="shared" si="2"/>
        <v>0</v>
      </c>
      <c r="K31" s="430">
        <f t="shared" si="2"/>
        <v>0</v>
      </c>
      <c r="L31" s="430">
        <f t="shared" si="2"/>
        <v>0</v>
      </c>
      <c r="M31" s="137"/>
      <c r="N31" s="131"/>
      <c r="O31" s="131"/>
      <c r="P31" s="131"/>
      <c r="Q31" s="131"/>
      <c r="R31" s="131"/>
      <c r="S31" s="131"/>
      <c r="T31" s="131"/>
      <c r="U31" s="131"/>
      <c r="V31" s="131"/>
      <c r="AI31" s="4"/>
      <c r="AJ31" s="4"/>
      <c r="AK31" s="21"/>
      <c r="AL31" s="21"/>
      <c r="AM31" s="4"/>
      <c r="AN31" s="4"/>
      <c r="AO31" s="4"/>
      <c r="AP31" s="4"/>
      <c r="AQ31" s="4"/>
      <c r="AR31" s="4"/>
      <c r="AS31" s="4"/>
      <c r="AT31" s="33"/>
      <c r="AU31" s="4"/>
      <c r="AV31" s="4"/>
      <c r="AW31" s="4"/>
      <c r="AX31" s="4"/>
      <c r="AY31" s="4"/>
      <c r="AZ31" s="4"/>
      <c r="BA31" s="4"/>
      <c r="BB31" s="4"/>
      <c r="BC31" s="4"/>
      <c r="BD31" s="87"/>
      <c r="BE31" s="4"/>
      <c r="BF31" s="4"/>
      <c r="BH31" s="4"/>
      <c r="BI31" s="4"/>
    </row>
    <row r="32" spans="1:61" ht="15" customHeight="1" thickBot="1">
      <c r="A32" s="504"/>
      <c r="B32" s="507"/>
      <c r="C32" s="508"/>
      <c r="D32" s="431"/>
      <c r="E32" s="431"/>
      <c r="F32" s="431"/>
      <c r="G32" s="431"/>
      <c r="H32" s="431"/>
      <c r="I32" s="431"/>
      <c r="J32" s="431"/>
      <c r="K32" s="431"/>
      <c r="L32" s="431"/>
      <c r="M32" s="131"/>
      <c r="N32" s="131"/>
      <c r="O32" s="131"/>
      <c r="P32" s="131"/>
      <c r="Q32" s="131"/>
      <c r="R32" s="131"/>
      <c r="S32" s="131"/>
      <c r="T32" s="131"/>
      <c r="U32" s="131"/>
      <c r="V32" s="131"/>
      <c r="AI32" s="4"/>
      <c r="AJ32" s="4"/>
      <c r="AK32" s="21"/>
      <c r="AL32" s="21"/>
      <c r="AM32" s="4"/>
      <c r="AN32" s="4"/>
      <c r="AO32" s="4"/>
      <c r="AP32" s="4"/>
      <c r="AQ32" s="4"/>
      <c r="AR32" s="4"/>
      <c r="AS32" s="4"/>
      <c r="AT32" s="33"/>
      <c r="AU32" s="4"/>
      <c r="AV32" s="4"/>
      <c r="AW32" s="4"/>
      <c r="AX32" s="4"/>
      <c r="AY32" s="4"/>
      <c r="AZ32" s="4"/>
      <c r="BA32" s="4"/>
      <c r="BB32" s="4"/>
      <c r="BC32" s="4"/>
      <c r="BD32" s="87"/>
      <c r="BE32" s="4"/>
      <c r="BF32" s="4"/>
      <c r="BH32" s="4"/>
      <c r="BI32" s="4"/>
    </row>
    <row r="33" spans="1:61" ht="15" customHeight="1">
      <c r="A33" s="94"/>
      <c r="B33" s="94"/>
      <c r="C33" s="95"/>
      <c r="D33" s="95"/>
      <c r="E33" s="95"/>
      <c r="F33" s="95"/>
      <c r="G33" s="95"/>
      <c r="H33" s="40"/>
      <c r="I33" s="40"/>
      <c r="J33" s="40"/>
      <c r="K33" s="40"/>
      <c r="L33" s="40"/>
      <c r="M33" s="4"/>
      <c r="N33" s="4"/>
      <c r="O33" s="4"/>
      <c r="P33" s="4"/>
      <c r="Q33" s="4"/>
      <c r="R33" s="4"/>
      <c r="S33" s="4"/>
      <c r="T33" s="4"/>
      <c r="U33" s="4"/>
      <c r="V33" s="4"/>
      <c r="W33" s="4"/>
      <c r="X33" s="4"/>
      <c r="Y33" s="4"/>
      <c r="Z33" s="4"/>
      <c r="AI33" s="4"/>
      <c r="AJ33" s="4"/>
      <c r="AK33" s="21"/>
      <c r="AL33" s="21"/>
      <c r="AM33" s="4"/>
      <c r="AN33" s="4"/>
      <c r="AO33" s="4"/>
      <c r="AP33" s="4"/>
      <c r="AQ33" s="4"/>
      <c r="AR33" s="4"/>
      <c r="AS33" s="4"/>
      <c r="AT33" s="33"/>
      <c r="AU33" s="4"/>
      <c r="AV33" s="4"/>
      <c r="AW33" s="4"/>
      <c r="AX33" s="4"/>
      <c r="AY33" s="4"/>
      <c r="AZ33" s="4"/>
      <c r="BA33" s="4"/>
      <c r="BB33" s="4"/>
      <c r="BC33" s="4"/>
      <c r="BD33" s="87"/>
      <c r="BE33" s="4"/>
      <c r="BF33" s="4"/>
      <c r="BH33" s="4"/>
      <c r="BI33" s="4"/>
    </row>
    <row r="34" spans="1:61" ht="15" customHeight="1">
      <c r="A34" s="4"/>
      <c r="B34" s="4"/>
      <c r="C34" s="4"/>
      <c r="D34" s="4"/>
      <c r="E34" s="4"/>
      <c r="F34" s="4"/>
      <c r="G34" s="4"/>
      <c r="H34" s="4"/>
      <c r="I34" s="22"/>
      <c r="J34" s="4"/>
      <c r="K34" s="4"/>
      <c r="L34" s="4"/>
      <c r="M34" s="4"/>
      <c r="N34" s="4"/>
      <c r="O34" s="4"/>
      <c r="P34" s="4"/>
      <c r="Q34" s="4"/>
      <c r="R34" s="4"/>
      <c r="S34" s="4"/>
      <c r="T34" s="4"/>
      <c r="U34" s="4"/>
      <c r="V34" s="4"/>
      <c r="W34" s="4"/>
      <c r="X34" s="4"/>
      <c r="Y34" s="4"/>
      <c r="Z34" s="4"/>
      <c r="AI34" s="4"/>
      <c r="AJ34" s="4"/>
      <c r="AM34" s="4"/>
      <c r="AN34" s="4"/>
      <c r="AO34" s="4"/>
      <c r="AP34" s="4"/>
      <c r="AQ34" s="4"/>
      <c r="AR34" s="4"/>
      <c r="AS34" s="4"/>
      <c r="AT34" s="33"/>
      <c r="AU34" s="4"/>
      <c r="AV34" s="4"/>
      <c r="AW34" s="4"/>
      <c r="AX34" s="4"/>
      <c r="AY34" s="4"/>
      <c r="AZ34" s="4"/>
      <c r="BA34" s="4"/>
      <c r="BB34" s="4"/>
      <c r="BC34" s="4"/>
      <c r="BD34" s="87"/>
      <c r="BE34" s="4"/>
      <c r="BF34" s="4"/>
      <c r="BH34" s="4"/>
      <c r="BI34" s="4"/>
    </row>
    <row r="35" spans="1:61" ht="15" customHeight="1">
      <c r="A35" s="4"/>
      <c r="B35" s="4"/>
      <c r="C35" s="4"/>
      <c r="D35" s="4"/>
      <c r="E35" s="4"/>
      <c r="F35" s="4"/>
      <c r="G35" s="4"/>
      <c r="H35" s="4"/>
      <c r="I35" s="22"/>
      <c r="J35" s="4"/>
      <c r="K35" s="4"/>
      <c r="L35" s="4"/>
      <c r="M35" s="4"/>
      <c r="N35" s="4"/>
      <c r="O35" s="4"/>
      <c r="P35" s="4"/>
      <c r="Q35" s="4"/>
      <c r="R35" s="4"/>
      <c r="S35" s="4"/>
      <c r="T35" s="4"/>
      <c r="U35" s="4"/>
      <c r="V35" s="4"/>
      <c r="W35" s="21"/>
      <c r="X35" s="21"/>
      <c r="Y35" s="21"/>
      <c r="Z35" s="21"/>
      <c r="AA35" s="3"/>
      <c r="AI35" s="4"/>
      <c r="AJ35" s="4"/>
      <c r="AM35" s="4"/>
      <c r="AN35" s="4"/>
      <c r="AO35" s="4"/>
      <c r="AP35" s="4"/>
      <c r="AQ35" s="4"/>
      <c r="AR35" s="4"/>
      <c r="AS35" s="4"/>
      <c r="AT35" s="33"/>
      <c r="AU35" s="4"/>
      <c r="AV35" s="4"/>
      <c r="AW35" s="4"/>
      <c r="AX35" s="4"/>
      <c r="AY35" s="4"/>
      <c r="AZ35" s="4"/>
      <c r="BA35" s="4"/>
      <c r="BB35" s="4"/>
      <c r="BC35" s="4"/>
      <c r="BD35" s="87"/>
      <c r="BE35" s="4"/>
      <c r="BF35" s="4"/>
      <c r="BH35" s="4"/>
      <c r="BI35" s="4"/>
    </row>
    <row r="36" spans="14:61" ht="15" customHeight="1">
      <c r="N36" s="137"/>
      <c r="O36" s="137"/>
      <c r="P36" s="137"/>
      <c r="Q36" s="137"/>
      <c r="R36" s="137"/>
      <c r="S36" s="137"/>
      <c r="T36" s="137"/>
      <c r="U36" s="137"/>
      <c r="V36" s="137"/>
      <c r="W36" s="44"/>
      <c r="X36" s="44"/>
      <c r="Y36" s="44"/>
      <c r="Z36" s="44"/>
      <c r="AA36" s="3"/>
      <c r="AI36" s="4"/>
      <c r="AJ36" s="4"/>
      <c r="AK36" s="4"/>
      <c r="AL36" s="4"/>
      <c r="AM36" s="4"/>
      <c r="AN36" s="4"/>
      <c r="AO36" s="4"/>
      <c r="AP36" s="4"/>
      <c r="AQ36" s="4"/>
      <c r="AR36" s="4"/>
      <c r="AS36" s="4"/>
      <c r="AT36" s="138"/>
      <c r="AU36" s="4"/>
      <c r="AV36" s="4"/>
      <c r="AW36" s="4"/>
      <c r="AX36" s="4"/>
      <c r="AY36" s="4"/>
      <c r="AZ36" s="4"/>
      <c r="BA36" s="4"/>
      <c r="BB36" s="4"/>
      <c r="BC36" s="4"/>
      <c r="BD36" s="87"/>
      <c r="BE36" s="4"/>
      <c r="BF36" s="4"/>
      <c r="BH36" s="4"/>
      <c r="BI36" s="4"/>
    </row>
    <row r="37" spans="23:61" ht="15" customHeight="1">
      <c r="W37" s="3"/>
      <c r="X37" s="3"/>
      <c r="Y37" s="3"/>
      <c r="Z37" s="3"/>
      <c r="AA37" s="3"/>
      <c r="AI37" s="4"/>
      <c r="AJ37" s="4"/>
      <c r="AK37" s="4"/>
      <c r="AL37" s="4"/>
      <c r="AM37" s="4"/>
      <c r="AN37" s="4"/>
      <c r="AO37" s="4"/>
      <c r="AP37" s="4"/>
      <c r="AQ37" s="4"/>
      <c r="AR37" s="4"/>
      <c r="AS37" s="4"/>
      <c r="AT37" s="138"/>
      <c r="AU37" s="4"/>
      <c r="AV37" s="4"/>
      <c r="AW37" s="4"/>
      <c r="AX37" s="4"/>
      <c r="AY37" s="4"/>
      <c r="AZ37" s="4"/>
      <c r="BA37" s="4"/>
      <c r="BB37" s="4"/>
      <c r="BC37" s="4"/>
      <c r="BD37" s="87"/>
      <c r="BE37" s="4"/>
      <c r="BF37" s="4"/>
      <c r="BH37" s="4"/>
      <c r="BI37" s="4"/>
    </row>
    <row r="38" spans="35:61" ht="15" customHeight="1">
      <c r="AI38" s="4"/>
      <c r="AJ38" s="4"/>
      <c r="AK38" s="4"/>
      <c r="AL38" s="4"/>
      <c r="AM38" s="4"/>
      <c r="AN38" s="4"/>
      <c r="AO38" s="4"/>
      <c r="AP38" s="4"/>
      <c r="AQ38" s="4"/>
      <c r="AR38" s="4"/>
      <c r="AS38" s="4"/>
      <c r="AT38" s="4"/>
      <c r="AU38" s="4"/>
      <c r="AV38" s="4"/>
      <c r="AW38" s="4"/>
      <c r="AX38" s="4"/>
      <c r="AY38" s="4"/>
      <c r="AZ38" s="4"/>
      <c r="BA38" s="4"/>
      <c r="BB38" s="4"/>
      <c r="BC38" s="4"/>
      <c r="BD38" s="87"/>
      <c r="BE38" s="4"/>
      <c r="BF38" s="4"/>
      <c r="BH38" s="4"/>
      <c r="BI38" s="4"/>
    </row>
    <row r="39" spans="35:61" ht="15" customHeight="1">
      <c r="AI39" s="4"/>
      <c r="AJ39" s="4"/>
      <c r="AK39" s="4"/>
      <c r="AL39" s="4"/>
      <c r="AM39" s="4"/>
      <c r="AN39" s="4"/>
      <c r="AO39" s="4"/>
      <c r="AP39" s="4"/>
      <c r="AQ39" s="4"/>
      <c r="AR39" s="4"/>
      <c r="AS39" s="4"/>
      <c r="AT39" s="4"/>
      <c r="AU39" s="4"/>
      <c r="AV39" s="4"/>
      <c r="AW39" s="4"/>
      <c r="AX39" s="4"/>
      <c r="AY39" s="4"/>
      <c r="AZ39" s="4"/>
      <c r="BA39" s="4"/>
      <c r="BB39" s="4"/>
      <c r="BC39" s="4"/>
      <c r="BD39" s="87"/>
      <c r="BE39" s="4"/>
      <c r="BF39" s="4"/>
      <c r="BH39" s="4"/>
      <c r="BI39" s="4"/>
    </row>
    <row r="40" spans="35:61" ht="15" customHeight="1">
      <c r="AI40" s="4"/>
      <c r="AJ40" s="4"/>
      <c r="AK40" s="4"/>
      <c r="AL40" s="4"/>
      <c r="AM40" s="4"/>
      <c r="AN40" s="4"/>
      <c r="AO40" s="4"/>
      <c r="AP40" s="4"/>
      <c r="AQ40" s="4"/>
      <c r="AR40" s="4"/>
      <c r="AS40" s="4"/>
      <c r="AT40" s="4"/>
      <c r="AU40" s="4"/>
      <c r="AV40" s="4"/>
      <c r="AW40" s="4"/>
      <c r="AX40" s="4"/>
      <c r="AY40" s="4"/>
      <c r="AZ40" s="4"/>
      <c r="BA40" s="4"/>
      <c r="BB40" s="4"/>
      <c r="BC40" s="4"/>
      <c r="BD40" s="87"/>
      <c r="BE40" s="4"/>
      <c r="BF40" s="4"/>
      <c r="BH40" s="4"/>
      <c r="BI40" s="4"/>
    </row>
    <row r="41" spans="35:61" ht="15" customHeight="1">
      <c r="AI41" s="4"/>
      <c r="AJ41" s="4"/>
      <c r="AK41" s="4"/>
      <c r="AL41" s="4"/>
      <c r="AM41" s="4"/>
      <c r="AN41" s="4"/>
      <c r="AO41" s="4"/>
      <c r="AP41" s="4"/>
      <c r="AQ41" s="4"/>
      <c r="AR41" s="4"/>
      <c r="AS41" s="4"/>
      <c r="AT41" s="4"/>
      <c r="AU41" s="4"/>
      <c r="AV41" s="4"/>
      <c r="AW41" s="4"/>
      <c r="AX41" s="4"/>
      <c r="AY41" s="4"/>
      <c r="AZ41" s="4"/>
      <c r="BA41" s="4"/>
      <c r="BB41" s="4"/>
      <c r="BC41" s="4"/>
      <c r="BD41" s="87"/>
      <c r="BE41" s="4"/>
      <c r="BF41" s="4"/>
      <c r="BH41" s="4"/>
      <c r="BI41" s="4"/>
    </row>
    <row r="42" spans="35:61" ht="15" customHeight="1">
      <c r="AI42" s="4"/>
      <c r="AJ42" s="4"/>
      <c r="AK42" s="4"/>
      <c r="AL42" s="4"/>
      <c r="AM42" s="4"/>
      <c r="AN42" s="4"/>
      <c r="AO42" s="4"/>
      <c r="AP42" s="4"/>
      <c r="AQ42" s="4"/>
      <c r="AR42" s="4"/>
      <c r="AS42" s="4"/>
      <c r="AT42" s="4"/>
      <c r="AU42" s="4"/>
      <c r="AV42" s="4"/>
      <c r="AW42" s="4"/>
      <c r="AX42" s="4"/>
      <c r="AY42" s="4"/>
      <c r="AZ42" s="4"/>
      <c r="BA42" s="4"/>
      <c r="BB42" s="4"/>
      <c r="BC42" s="4"/>
      <c r="BD42" s="87"/>
      <c r="BE42" s="4"/>
      <c r="BF42" s="4"/>
      <c r="BH42" s="4"/>
      <c r="BI42" s="4"/>
    </row>
    <row r="43" spans="35:61" ht="15" customHeight="1">
      <c r="AI43" s="4"/>
      <c r="AJ43" s="4"/>
      <c r="AK43" s="4"/>
      <c r="AL43" s="4"/>
      <c r="AM43" s="4"/>
      <c r="AN43" s="4"/>
      <c r="AO43" s="4"/>
      <c r="AP43" s="4"/>
      <c r="AQ43" s="4"/>
      <c r="AR43" s="4"/>
      <c r="AS43" s="4"/>
      <c r="AT43" s="4"/>
      <c r="AU43" s="4"/>
      <c r="AV43" s="4"/>
      <c r="AW43" s="4"/>
      <c r="AX43" s="4"/>
      <c r="AY43" s="4"/>
      <c r="AZ43" s="4"/>
      <c r="BA43" s="4"/>
      <c r="BB43" s="4"/>
      <c r="BC43" s="4"/>
      <c r="BD43" s="87"/>
      <c r="BE43" s="4"/>
      <c r="BF43" s="4"/>
      <c r="BH43" s="4"/>
      <c r="BI43" s="4"/>
    </row>
    <row r="44" spans="35:61" ht="15" customHeight="1">
      <c r="AI44" s="4"/>
      <c r="AJ44" s="4"/>
      <c r="AK44" s="4"/>
      <c r="AL44" s="4"/>
      <c r="AM44" s="4"/>
      <c r="AN44" s="4"/>
      <c r="AO44" s="4"/>
      <c r="AP44" s="4"/>
      <c r="AQ44" s="4"/>
      <c r="AR44" s="4"/>
      <c r="AS44" s="4"/>
      <c r="AT44" s="4"/>
      <c r="AU44" s="4"/>
      <c r="AV44" s="4"/>
      <c r="AW44" s="4"/>
      <c r="AX44" s="4"/>
      <c r="AY44" s="4"/>
      <c r="AZ44" s="4"/>
      <c r="BA44" s="4"/>
      <c r="BB44" s="4"/>
      <c r="BC44" s="4"/>
      <c r="BD44" s="4"/>
      <c r="BE44" s="4"/>
      <c r="BF44" s="4"/>
      <c r="BH44" s="4"/>
      <c r="BI44" s="4"/>
    </row>
    <row r="45" spans="35:61" ht="15" customHeight="1">
      <c r="AI45" s="4"/>
      <c r="AJ45" s="4"/>
      <c r="AK45" s="4"/>
      <c r="AL45" s="4"/>
      <c r="AM45" s="4"/>
      <c r="AN45" s="4"/>
      <c r="AO45" s="4"/>
      <c r="AP45" s="4"/>
      <c r="AQ45" s="4"/>
      <c r="AR45" s="4"/>
      <c r="AS45" s="4"/>
      <c r="AT45" s="4"/>
      <c r="AU45" s="4"/>
      <c r="AV45" s="4"/>
      <c r="AW45" s="4"/>
      <c r="AX45" s="4"/>
      <c r="AY45" s="4"/>
      <c r="AZ45" s="4"/>
      <c r="BA45" s="4"/>
      <c r="BB45" s="4"/>
      <c r="BC45" s="4"/>
      <c r="BD45" s="4"/>
      <c r="BE45" s="4"/>
      <c r="BF45" s="4"/>
      <c r="BH45" s="4"/>
      <c r="BI45" s="4"/>
    </row>
    <row r="46" spans="35:61" ht="15" customHeight="1">
      <c r="AI46" s="4"/>
      <c r="AJ46" s="4"/>
      <c r="AK46" s="4"/>
      <c r="AL46" s="4"/>
      <c r="AM46" s="4"/>
      <c r="AN46" s="4"/>
      <c r="AO46" s="4"/>
      <c r="AP46" s="4"/>
      <c r="AQ46" s="4"/>
      <c r="AR46" s="4"/>
      <c r="AS46" s="4"/>
      <c r="AT46" s="4"/>
      <c r="AU46" s="4"/>
      <c r="AV46" s="4"/>
      <c r="AW46" s="4"/>
      <c r="AX46" s="4"/>
      <c r="AY46" s="4"/>
      <c r="AZ46" s="4"/>
      <c r="BA46" s="4"/>
      <c r="BB46" s="4"/>
      <c r="BC46" s="4"/>
      <c r="BD46" s="4"/>
      <c r="BE46" s="4"/>
      <c r="BF46" s="4"/>
      <c r="BH46" s="4"/>
      <c r="BI46" s="4"/>
    </row>
    <row r="47" spans="35:61" ht="15" customHeight="1">
      <c r="AI47" s="4"/>
      <c r="AJ47" s="4"/>
      <c r="AK47" s="4"/>
      <c r="AL47" s="4"/>
      <c r="AM47" s="4"/>
      <c r="AN47" s="4"/>
      <c r="AO47" s="4"/>
      <c r="AP47" s="4"/>
      <c r="AQ47" s="4"/>
      <c r="AR47" s="4"/>
      <c r="AS47" s="4"/>
      <c r="AT47" s="4"/>
      <c r="AU47" s="4"/>
      <c r="AV47" s="4"/>
      <c r="AW47" s="4"/>
      <c r="AX47" s="4"/>
      <c r="AY47" s="4"/>
      <c r="AZ47" s="4"/>
      <c r="BA47" s="4"/>
      <c r="BB47" s="4"/>
      <c r="BC47" s="4"/>
      <c r="BD47" s="4"/>
      <c r="BE47" s="4"/>
      <c r="BF47" s="4"/>
      <c r="BH47" s="4"/>
      <c r="BI47" s="4"/>
    </row>
    <row r="48" spans="35:61" ht="15" customHeight="1">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row>
    <row r="49" spans="35:61" ht="15" customHeight="1">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35:61" ht="15" customHeight="1">
      <c r="AI50" s="4"/>
      <c r="AJ50" s="4"/>
      <c r="AK50" s="4"/>
      <c r="AL50" s="4"/>
      <c r="AM50" s="4"/>
      <c r="AN50" s="4"/>
      <c r="AO50" s="4"/>
      <c r="AP50" s="4"/>
      <c r="AQ50" s="4"/>
      <c r="AR50" s="4"/>
      <c r="AS50" s="4"/>
      <c r="AT50" s="4"/>
      <c r="AU50" s="4"/>
      <c r="AV50" s="4"/>
      <c r="AW50" s="4"/>
      <c r="AX50" s="4"/>
      <c r="AY50" s="4"/>
      <c r="AZ50" s="4"/>
      <c r="BA50" s="4"/>
      <c r="BB50" s="4"/>
      <c r="BC50" s="4"/>
      <c r="BE50" s="4"/>
      <c r="BF50" s="4"/>
      <c r="BG50" s="4"/>
      <c r="BH50" s="4"/>
      <c r="BI50" s="4"/>
    </row>
    <row r="51" spans="35:61" ht="15" customHeight="1">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35:61" ht="15" customHeight="1">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35:61" ht="15" customHeight="1">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35:61" ht="15" customHeight="1">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35:61" ht="15" customHeight="1">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35:61" ht="15" customHeight="1">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35:61" ht="15" customHeight="1">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35:61" ht="15" customHeight="1">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35:61" ht="15" customHeight="1">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35:61" ht="15" customHeight="1">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35:61" ht="15" customHeight="1">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35:61" ht="15" customHeight="1">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35:61" ht="15" customHeight="1">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35:61" ht="15" customHeight="1">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35:61" ht="15" customHeight="1">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row>
    <row r="66" spans="35:61" ht="15" customHeight="1">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35:61" ht="15" customHeight="1">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row>
    <row r="68" spans="35:61" ht="15" customHeight="1">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35:61" ht="15" customHeight="1">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row>
    <row r="70" spans="35:61" ht="15" customHeight="1">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row>
    <row r="71" spans="35:61" ht="15" customHeight="1">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row>
    <row r="72" spans="35:61" ht="15" customHeight="1">
      <c r="AI72" s="4"/>
      <c r="AJ72" s="4"/>
      <c r="AK72" s="4"/>
      <c r="AL72" s="4"/>
      <c r="AM72" s="4"/>
      <c r="AN72" s="4"/>
      <c r="AO72" s="4"/>
      <c r="AP72" s="4"/>
      <c r="AQ72" s="4"/>
      <c r="AR72" s="4"/>
      <c r="AS72" s="4"/>
      <c r="AT72" s="4"/>
      <c r="AU72" s="4"/>
      <c r="AV72" s="4"/>
      <c r="AW72" s="4"/>
      <c r="AX72" s="4"/>
      <c r="BD72" s="4"/>
      <c r="BE72" s="4"/>
      <c r="BF72" s="4"/>
      <c r="BG72" s="4"/>
      <c r="BH72" s="4"/>
      <c r="BI72" s="4"/>
    </row>
    <row r="73" spans="35:61" ht="15" customHeight="1">
      <c r="AI73" s="4"/>
      <c r="AJ73" s="4"/>
      <c r="AM73" s="4"/>
      <c r="AN73" s="4"/>
      <c r="AO73" s="4"/>
      <c r="AP73" s="4"/>
      <c r="AQ73" s="4"/>
      <c r="AR73" s="4"/>
      <c r="AS73" s="4"/>
      <c r="AT73" s="4"/>
      <c r="AU73" s="4"/>
      <c r="AV73" s="4"/>
      <c r="AW73" s="4"/>
      <c r="AX73" s="4"/>
      <c r="BD73" s="4"/>
      <c r="BE73" s="4"/>
      <c r="BF73" s="4"/>
      <c r="BG73" s="4"/>
      <c r="BH73" s="4"/>
      <c r="BI73" s="4"/>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62">
    <mergeCell ref="C4:E4"/>
    <mergeCell ref="F4:L4"/>
    <mergeCell ref="C1:S1"/>
    <mergeCell ref="C2:E2"/>
    <mergeCell ref="F2:L2"/>
    <mergeCell ref="C3:E3"/>
    <mergeCell ref="F3:L3"/>
    <mergeCell ref="A11:B11"/>
    <mergeCell ref="C11:G11"/>
    <mergeCell ref="A12:B13"/>
    <mergeCell ref="C12:G13"/>
    <mergeCell ref="C5:E5"/>
    <mergeCell ref="F5:L5"/>
    <mergeCell ref="C6:E6"/>
    <mergeCell ref="F6:L6"/>
    <mergeCell ref="C7:E7"/>
    <mergeCell ref="F7:L9"/>
    <mergeCell ref="I11:J11"/>
    <mergeCell ref="I12:J13"/>
    <mergeCell ref="K11:O11"/>
    <mergeCell ref="K12:O13"/>
    <mergeCell ref="A14:B14"/>
    <mergeCell ref="C14:G14"/>
    <mergeCell ref="A15:B18"/>
    <mergeCell ref="C15:G16"/>
    <mergeCell ref="C17:D17"/>
    <mergeCell ref="F17:G17"/>
    <mergeCell ref="C18:D18"/>
    <mergeCell ref="F18:G18"/>
    <mergeCell ref="B27:C27"/>
    <mergeCell ref="B28:C28"/>
    <mergeCell ref="B30:C30"/>
    <mergeCell ref="A19:B19"/>
    <mergeCell ref="C19:G19"/>
    <mergeCell ref="D22:L22"/>
    <mergeCell ref="B23:C23"/>
    <mergeCell ref="B24:C24"/>
    <mergeCell ref="B25:C25"/>
    <mergeCell ref="B26:C26"/>
    <mergeCell ref="A21:C21"/>
    <mergeCell ref="D21:H21"/>
    <mergeCell ref="A31:A32"/>
    <mergeCell ref="B31:C32"/>
    <mergeCell ref="D31:D32"/>
    <mergeCell ref="L31:L32"/>
    <mergeCell ref="F31:F32"/>
    <mergeCell ref="G31:G32"/>
    <mergeCell ref="H31:H32"/>
    <mergeCell ref="I31:I32"/>
    <mergeCell ref="J31:J32"/>
    <mergeCell ref="K31:K32"/>
    <mergeCell ref="E31:E32"/>
    <mergeCell ref="I14:J14"/>
    <mergeCell ref="I15:J18"/>
    <mergeCell ref="I19:J19"/>
    <mergeCell ref="N18:O18"/>
    <mergeCell ref="K18:L18"/>
    <mergeCell ref="K19:O19"/>
    <mergeCell ref="K14:O14"/>
    <mergeCell ref="K15:O16"/>
    <mergeCell ref="K17:L17"/>
    <mergeCell ref="N17:O17"/>
  </mergeCells>
  <conditionalFormatting sqref="J33 F30 D31:M31">
    <cfRule type="expression" priority="10" dxfId="61">
      <formula>#REF!="1/8"</formula>
    </cfRule>
  </conditionalFormatting>
  <conditionalFormatting sqref="N36:Z36">
    <cfRule type="expression" priority="9" dxfId="61">
      <formula>#REF!="1/8"</formula>
    </cfRule>
  </conditionalFormatting>
  <conditionalFormatting sqref="B27:L27">
    <cfRule type="expression" priority="8" dxfId="6">
      <formula>$F$4=$AK$5</formula>
    </cfRule>
  </conditionalFormatting>
  <conditionalFormatting sqref="B26:L26">
    <cfRule type="expression" priority="7" dxfId="6">
      <formula>$F$4=$AK$6</formula>
    </cfRule>
  </conditionalFormatting>
  <conditionalFormatting sqref="C11:G16">
    <cfRule type="cellIs" priority="5" dxfId="62" operator="equal">
      <formula>0</formula>
    </cfRule>
  </conditionalFormatting>
  <conditionalFormatting sqref="C18:G19">
    <cfRule type="cellIs" priority="4" dxfId="62" operator="equal">
      <formula>0</formula>
    </cfRule>
  </conditionalFormatting>
  <conditionalFormatting sqref="K12:O16 K11">
    <cfRule type="cellIs" priority="3" dxfId="62" operator="equal">
      <formula>0</formula>
    </cfRule>
  </conditionalFormatting>
  <conditionalFormatting sqref="K18:O19">
    <cfRule type="cellIs" priority="2" dxfId="62" operator="equal">
      <formula>0</formula>
    </cfRule>
  </conditionalFormatting>
  <conditionalFormatting sqref="D31:L32">
    <cfRule type="cellIs" priority="1" dxfId="62" operator="equal">
      <formula>0</formula>
    </cfRule>
  </conditionalFormatting>
  <conditionalFormatting sqref="B28:L28">
    <cfRule type="expression" priority="334" dxfId="6">
      <formula>$F$4=#REF!</formula>
    </cfRule>
  </conditionalFormatting>
  <dataValidations count="3">
    <dataValidation type="list" allowBlank="1" showInputMessage="1" showErrorMessage="1" sqref="O6">
      <formula1>$BD$6:$BD$49</formula1>
    </dataValidation>
    <dataValidation type="list" allowBlank="1" showInputMessage="1" showErrorMessage="1" sqref="F4">
      <formula1>$AK$4:$AK$6</formula1>
    </dataValidation>
    <dataValidation type="list" allowBlank="1" showInputMessage="1" showErrorMessage="1" sqref="O4">
      <formula1>$AK$4:$AK$17</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67" r:id="rId2"/>
  <headerFooter>
    <oddFooter>&amp;Cpage &amp;P of &amp;N&amp;R&amp;8 2011</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799966812134"/>
  </sheetPr>
  <dimension ref="A1:AV247"/>
  <sheetViews>
    <sheetView showGridLines="0" zoomScaleSheetLayoutView="40" zoomScalePageLayoutView="40" workbookViewId="0" topLeftCell="A1">
      <selection activeCell="O9" sqref="O9"/>
    </sheetView>
  </sheetViews>
  <sheetFormatPr defaultColWidth="8.8515625" defaultRowHeight="15"/>
  <cols>
    <col min="1" max="1" width="9.140625" style="1" customWidth="1"/>
    <col min="2" max="7" width="9.140625" style="0" customWidth="1"/>
    <col min="8" max="8" width="12.7109375" style="0" customWidth="1"/>
    <col min="9" max="9" width="11.57421875" style="0" customWidth="1"/>
    <col min="10" max="10" width="9.140625" style="0" customWidth="1"/>
    <col min="11" max="11" width="9.140625" style="2" customWidth="1"/>
    <col min="12" max="14" width="9.140625" style="0" customWidth="1"/>
    <col min="15" max="15" width="16.421875" style="0" customWidth="1"/>
    <col min="16" max="16" width="14.57421875" style="0" customWidth="1"/>
    <col min="17" max="17" width="9.140625" style="0" customWidth="1"/>
    <col min="18" max="18" width="0.13671875" style="0" customWidth="1"/>
    <col min="19" max="35" width="9.140625" style="0" customWidth="1"/>
    <col min="38" max="38" width="62.00390625" style="0" customWidth="1"/>
    <col min="39" max="39" width="20.8515625" style="0" customWidth="1"/>
    <col min="40" max="40" width="10.421875" style="3" bestFit="1" customWidth="1"/>
    <col min="44" max="46" width="8.8515625" style="0" hidden="1" customWidth="1"/>
    <col min="47" max="47" width="27.57421875" style="0" customWidth="1"/>
  </cols>
  <sheetData>
    <row r="1" spans="1:40" s="4" customFormat="1" ht="27" thickBot="1">
      <c r="A1" s="162"/>
      <c r="B1" s="163"/>
      <c r="C1" s="399" t="s">
        <v>256</v>
      </c>
      <c r="D1" s="400"/>
      <c r="E1" s="400"/>
      <c r="F1" s="400"/>
      <c r="G1" s="400"/>
      <c r="H1" s="400"/>
      <c r="I1" s="400"/>
      <c r="J1" s="400"/>
      <c r="K1" s="400"/>
      <c r="L1" s="400"/>
      <c r="M1" s="400"/>
      <c r="N1" s="400"/>
      <c r="O1" s="400"/>
      <c r="P1" s="400"/>
      <c r="Q1" s="400"/>
      <c r="R1" s="88"/>
      <c r="AL1" s="16" t="s">
        <v>54</v>
      </c>
      <c r="AM1" s="16" t="s">
        <v>54</v>
      </c>
      <c r="AN1" s="21"/>
    </row>
    <row r="2" spans="3:40" s="4" customFormat="1" ht="15" customHeight="1">
      <c r="C2" s="364" t="s">
        <v>13</v>
      </c>
      <c r="D2" s="553"/>
      <c r="E2" s="554"/>
      <c r="F2" s="555"/>
      <c r="G2" s="556"/>
      <c r="H2" s="556"/>
      <c r="I2" s="556"/>
      <c r="J2" s="556"/>
      <c r="K2" s="556"/>
      <c r="L2" s="557"/>
      <c r="M2" s="15"/>
      <c r="N2" s="15"/>
      <c r="O2" s="15"/>
      <c r="R2" s="88"/>
      <c r="AL2" s="53"/>
      <c r="AM2" s="53"/>
      <c r="AN2" s="54"/>
    </row>
    <row r="3" spans="3:42" s="4" customFormat="1" ht="15" customHeight="1">
      <c r="C3" s="366" t="s">
        <v>28</v>
      </c>
      <c r="D3" s="407"/>
      <c r="E3" s="408"/>
      <c r="F3" s="558"/>
      <c r="G3" s="559"/>
      <c r="H3" s="559"/>
      <c r="I3" s="559"/>
      <c r="J3" s="559"/>
      <c r="K3" s="559"/>
      <c r="L3" s="560"/>
      <c r="M3" s="15"/>
      <c r="N3" s="15"/>
      <c r="O3" s="15"/>
      <c r="R3" s="88"/>
      <c r="AJ3" s="6"/>
      <c r="AL3" s="53"/>
      <c r="AM3" s="53"/>
      <c r="AN3" s="54"/>
      <c r="AP3" s="4" t="s">
        <v>132</v>
      </c>
    </row>
    <row r="4" spans="3:47" s="4" customFormat="1" ht="15" customHeight="1">
      <c r="C4" s="366" t="s">
        <v>14</v>
      </c>
      <c r="D4" s="407"/>
      <c r="E4" s="408"/>
      <c r="F4" s="564" t="s">
        <v>200</v>
      </c>
      <c r="G4" s="565"/>
      <c r="H4" s="565"/>
      <c r="I4" s="565"/>
      <c r="J4" s="565"/>
      <c r="K4" s="565"/>
      <c r="L4" s="566"/>
      <c r="M4" s="15"/>
      <c r="N4" s="15"/>
      <c r="O4" s="15"/>
      <c r="R4" s="88"/>
      <c r="AL4" s="53" t="s">
        <v>200</v>
      </c>
      <c r="AM4" s="53" t="s">
        <v>201</v>
      </c>
      <c r="AN4" s="54"/>
      <c r="AP4" s="106" t="s">
        <v>1</v>
      </c>
      <c r="AU4" s="6" t="s">
        <v>53</v>
      </c>
    </row>
    <row r="5" spans="3:47" s="4" customFormat="1" ht="15" customHeight="1">
      <c r="C5" s="366" t="s">
        <v>55</v>
      </c>
      <c r="D5" s="407"/>
      <c r="E5" s="408"/>
      <c r="F5" s="561" t="s">
        <v>201</v>
      </c>
      <c r="G5" s="562"/>
      <c r="H5" s="562"/>
      <c r="I5" s="562"/>
      <c r="J5" s="562"/>
      <c r="K5" s="562"/>
      <c r="L5" s="563"/>
      <c r="M5" s="15"/>
      <c r="N5" s="15"/>
      <c r="O5" s="15"/>
      <c r="R5" s="88"/>
      <c r="AL5" s="55"/>
      <c r="AM5" s="53"/>
      <c r="AN5" s="54"/>
      <c r="AP5" s="107"/>
      <c r="AR5" s="4" t="s">
        <v>36</v>
      </c>
      <c r="AS5" s="4" t="s">
        <v>37</v>
      </c>
      <c r="AT5" s="4" t="s">
        <v>38</v>
      </c>
      <c r="AU5" s="18" t="s">
        <v>54</v>
      </c>
    </row>
    <row r="6" spans="3:47" s="4" customFormat="1" ht="15" customHeight="1">
      <c r="C6" s="366" t="s">
        <v>15</v>
      </c>
      <c r="D6" s="407"/>
      <c r="E6" s="408"/>
      <c r="F6" s="561" t="s">
        <v>54</v>
      </c>
      <c r="G6" s="562"/>
      <c r="H6" s="562"/>
      <c r="I6" s="562"/>
      <c r="J6" s="562"/>
      <c r="K6" s="562"/>
      <c r="L6" s="563"/>
      <c r="M6" s="15"/>
      <c r="N6" s="15"/>
      <c r="O6" s="15"/>
      <c r="AL6" s="53"/>
      <c r="AM6" s="53"/>
      <c r="AN6" s="54"/>
      <c r="AP6" s="107"/>
      <c r="AU6" s="18" t="s">
        <v>129</v>
      </c>
    </row>
    <row r="7" spans="3:47" s="4" customFormat="1" ht="15" customHeight="1" thickBot="1">
      <c r="C7" s="370" t="s">
        <v>128</v>
      </c>
      <c r="D7" s="415"/>
      <c r="E7" s="416"/>
      <c r="F7" s="75"/>
      <c r="G7" s="76"/>
      <c r="H7" s="76"/>
      <c r="I7" s="76"/>
      <c r="J7" s="76"/>
      <c r="K7" s="76"/>
      <c r="L7" s="77"/>
      <c r="M7" s="15"/>
      <c r="N7" s="15"/>
      <c r="O7" s="15"/>
      <c r="AL7" s="53"/>
      <c r="AM7" s="53"/>
      <c r="AN7" s="54"/>
      <c r="AP7" s="107"/>
      <c r="AU7" s="311" t="s">
        <v>462</v>
      </c>
    </row>
    <row r="8" spans="5:47" s="4" customFormat="1" ht="15" customHeight="1">
      <c r="E8" s="19"/>
      <c r="F8" s="78"/>
      <c r="G8" s="79"/>
      <c r="H8" s="79"/>
      <c r="I8" s="79"/>
      <c r="J8" s="79"/>
      <c r="K8" s="79"/>
      <c r="L8" s="80"/>
      <c r="AL8" s="53"/>
      <c r="AM8" s="53"/>
      <c r="AN8" s="54"/>
      <c r="AP8" s="93"/>
      <c r="AU8" s="200" t="s">
        <v>166</v>
      </c>
    </row>
    <row r="9" spans="6:47" s="4" customFormat="1" ht="15" customHeight="1" thickBot="1">
      <c r="F9" s="81"/>
      <c r="G9" s="82"/>
      <c r="H9" s="82"/>
      <c r="I9" s="82"/>
      <c r="J9" s="82"/>
      <c r="K9" s="82"/>
      <c r="L9" s="83"/>
      <c r="AL9" s="53"/>
      <c r="AM9" s="53"/>
      <c r="AN9" s="54"/>
      <c r="AP9" s="93"/>
      <c r="AU9" s="311" t="s">
        <v>485</v>
      </c>
    </row>
    <row r="10" spans="15:47" s="4" customFormat="1" ht="15" customHeight="1" thickBot="1">
      <c r="O10" s="169"/>
      <c r="AL10" s="53"/>
      <c r="AM10" s="53"/>
      <c r="AN10" s="54"/>
      <c r="AP10" s="93"/>
      <c r="AU10" s="200" t="s">
        <v>168</v>
      </c>
    </row>
    <row r="11" spans="1:47" s="4" customFormat="1" ht="15" customHeight="1">
      <c r="A11" s="534" t="s">
        <v>17</v>
      </c>
      <c r="B11" s="535"/>
      <c r="C11" s="546"/>
      <c r="D11" s="547"/>
      <c r="E11" s="547"/>
      <c r="F11" s="548"/>
      <c r="H11" s="20"/>
      <c r="I11" s="540" t="s">
        <v>27</v>
      </c>
      <c r="J11" s="541"/>
      <c r="K11" s="546"/>
      <c r="L11" s="547"/>
      <c r="M11" s="547"/>
      <c r="N11" s="548"/>
      <c r="O11" s="169"/>
      <c r="AL11" s="53"/>
      <c r="AM11" s="53"/>
      <c r="AN11" s="54"/>
      <c r="AP11" s="93"/>
      <c r="AU11" s="311" t="s">
        <v>463</v>
      </c>
    </row>
    <row r="12" spans="1:47" s="4" customFormat="1" ht="15" customHeight="1">
      <c r="A12" s="536" t="s">
        <v>16</v>
      </c>
      <c r="B12" s="537"/>
      <c r="C12" s="393"/>
      <c r="D12" s="394"/>
      <c r="E12" s="394"/>
      <c r="F12" s="395"/>
      <c r="H12" s="20"/>
      <c r="I12" s="542" t="s">
        <v>26</v>
      </c>
      <c r="J12" s="543"/>
      <c r="K12" s="379">
        <f>C12</f>
        <v>0</v>
      </c>
      <c r="L12" s="380"/>
      <c r="M12" s="380"/>
      <c r="N12" s="381"/>
      <c r="O12" s="169"/>
      <c r="AL12" s="53"/>
      <c r="AM12" s="53"/>
      <c r="AN12" s="54"/>
      <c r="AP12" s="93"/>
      <c r="AU12" s="311" t="s">
        <v>464</v>
      </c>
    </row>
    <row r="13" spans="1:47" s="4" customFormat="1" ht="15" customHeight="1">
      <c r="A13" s="538"/>
      <c r="B13" s="539"/>
      <c r="C13" s="396"/>
      <c r="D13" s="397"/>
      <c r="E13" s="397"/>
      <c r="F13" s="398"/>
      <c r="H13" s="22"/>
      <c r="I13" s="542"/>
      <c r="J13" s="543"/>
      <c r="K13" s="382"/>
      <c r="L13" s="383"/>
      <c r="M13" s="383"/>
      <c r="N13" s="384"/>
      <c r="O13" s="169"/>
      <c r="AL13" s="53"/>
      <c r="AM13" s="53"/>
      <c r="AN13" s="54"/>
      <c r="AP13" s="93"/>
      <c r="AU13" s="311" t="s">
        <v>467</v>
      </c>
    </row>
    <row r="14" spans="1:47" s="4" customFormat="1" ht="15" customHeight="1">
      <c r="A14" s="544" t="s">
        <v>18</v>
      </c>
      <c r="B14" s="545"/>
      <c r="C14" s="551"/>
      <c r="D14" s="567"/>
      <c r="E14" s="567"/>
      <c r="F14" s="568"/>
      <c r="H14" s="20"/>
      <c r="I14" s="542" t="s">
        <v>18</v>
      </c>
      <c r="J14" s="543"/>
      <c r="K14" s="379">
        <f>C14</f>
        <v>0</v>
      </c>
      <c r="L14" s="380"/>
      <c r="M14" s="380"/>
      <c r="N14" s="381"/>
      <c r="O14" s="169"/>
      <c r="AL14" s="53"/>
      <c r="AM14" s="53"/>
      <c r="AN14" s="54"/>
      <c r="AP14" s="93"/>
      <c r="AU14" s="311" t="s">
        <v>473</v>
      </c>
    </row>
    <row r="15" spans="1:47" s="4" customFormat="1" ht="15" customHeight="1">
      <c r="A15" s="536" t="s">
        <v>25</v>
      </c>
      <c r="B15" s="537"/>
      <c r="C15" s="393"/>
      <c r="D15" s="394"/>
      <c r="E15" s="394"/>
      <c r="F15" s="395"/>
      <c r="H15" s="20"/>
      <c r="I15" s="542" t="s">
        <v>24</v>
      </c>
      <c r="J15" s="543"/>
      <c r="K15" s="379">
        <f>C15</f>
        <v>0</v>
      </c>
      <c r="L15" s="380"/>
      <c r="M15" s="380"/>
      <c r="N15" s="381"/>
      <c r="O15" s="169"/>
      <c r="AL15" s="53"/>
      <c r="AM15" s="53"/>
      <c r="AN15" s="54"/>
      <c r="AP15" s="93"/>
      <c r="AU15" s="311" t="s">
        <v>474</v>
      </c>
    </row>
    <row r="16" spans="1:47" s="4" customFormat="1" ht="15" customHeight="1">
      <c r="A16" s="549"/>
      <c r="B16" s="550"/>
      <c r="C16" s="396"/>
      <c r="D16" s="397"/>
      <c r="E16" s="397"/>
      <c r="F16" s="398"/>
      <c r="H16" s="20"/>
      <c r="I16" s="542"/>
      <c r="J16" s="543"/>
      <c r="K16" s="382"/>
      <c r="L16" s="383"/>
      <c r="M16" s="383"/>
      <c r="N16" s="384"/>
      <c r="O16" s="169"/>
      <c r="AL16" s="53"/>
      <c r="AM16" s="53"/>
      <c r="AN16" s="54"/>
      <c r="AP16" s="93"/>
      <c r="AU16" s="311" t="s">
        <v>465</v>
      </c>
    </row>
    <row r="17" spans="1:47" s="4" customFormat="1" ht="15" customHeight="1">
      <c r="A17" s="549"/>
      <c r="B17" s="550"/>
      <c r="C17" s="375" t="s">
        <v>21</v>
      </c>
      <c r="D17" s="376"/>
      <c r="E17" s="167" t="s">
        <v>22</v>
      </c>
      <c r="F17" s="164" t="s">
        <v>23</v>
      </c>
      <c r="H17" s="20"/>
      <c r="I17" s="542"/>
      <c r="J17" s="543"/>
      <c r="K17" s="375" t="s">
        <v>21</v>
      </c>
      <c r="L17" s="376"/>
      <c r="M17" s="167" t="s">
        <v>22</v>
      </c>
      <c r="N17" s="164" t="s">
        <v>23</v>
      </c>
      <c r="O17" s="169"/>
      <c r="AL17" s="57"/>
      <c r="AM17" s="53"/>
      <c r="AN17" s="54"/>
      <c r="AP17" s="93"/>
      <c r="AU17" s="311" t="s">
        <v>476</v>
      </c>
    </row>
    <row r="18" spans="1:47" s="4" customFormat="1" ht="15" customHeight="1">
      <c r="A18" s="538"/>
      <c r="B18" s="539"/>
      <c r="C18" s="551"/>
      <c r="D18" s="552"/>
      <c r="E18" s="166"/>
      <c r="F18" s="165"/>
      <c r="H18" s="20"/>
      <c r="I18" s="542"/>
      <c r="J18" s="543"/>
      <c r="K18" s="377">
        <f>C18</f>
        <v>0</v>
      </c>
      <c r="L18" s="378"/>
      <c r="M18" s="178">
        <f>E18</f>
        <v>0</v>
      </c>
      <c r="N18" s="179">
        <f>F18</f>
        <v>0</v>
      </c>
      <c r="O18" s="169"/>
      <c r="AL18" s="53"/>
      <c r="AM18" s="53"/>
      <c r="AN18" s="54"/>
      <c r="AP18" s="93"/>
      <c r="AU18" s="200" t="s">
        <v>41</v>
      </c>
    </row>
    <row r="19" spans="1:47" s="4" customFormat="1" ht="15" customHeight="1" thickBot="1">
      <c r="A19" s="572" t="s">
        <v>20</v>
      </c>
      <c r="B19" s="573"/>
      <c r="C19" s="569"/>
      <c r="D19" s="570"/>
      <c r="E19" s="570"/>
      <c r="F19" s="571"/>
      <c r="H19" s="20"/>
      <c r="I19" s="532" t="s">
        <v>19</v>
      </c>
      <c r="J19" s="533"/>
      <c r="K19" s="372">
        <f>C19</f>
        <v>0</v>
      </c>
      <c r="L19" s="373"/>
      <c r="M19" s="373"/>
      <c r="N19" s="374"/>
      <c r="O19" s="169"/>
      <c r="AL19" s="53"/>
      <c r="AM19" s="53"/>
      <c r="AN19" s="54"/>
      <c r="AP19" s="93"/>
      <c r="AU19" s="200" t="s">
        <v>175</v>
      </c>
    </row>
    <row r="20" spans="1:47" s="4" customFormat="1" ht="15" customHeight="1" thickBot="1">
      <c r="A20" s="58"/>
      <c r="B20" s="58"/>
      <c r="C20" s="58"/>
      <c r="D20" s="58"/>
      <c r="E20" s="58"/>
      <c r="F20" s="58"/>
      <c r="G20" s="58"/>
      <c r="H20" s="58"/>
      <c r="I20" s="58"/>
      <c r="J20" s="58"/>
      <c r="K20" s="58"/>
      <c r="L20" s="58"/>
      <c r="M20" s="88"/>
      <c r="N20" s="88"/>
      <c r="O20" s="88"/>
      <c r="P20" s="88"/>
      <c r="AL20" s="53"/>
      <c r="AM20" s="53"/>
      <c r="AN20" s="54"/>
      <c r="AP20" s="93"/>
      <c r="AU20" s="311" t="s">
        <v>468</v>
      </c>
    </row>
    <row r="21" spans="1:47" s="4" customFormat="1" ht="15" customHeight="1" thickBot="1">
      <c r="A21" s="61" t="s">
        <v>0</v>
      </c>
      <c r="B21" s="472" t="s">
        <v>29</v>
      </c>
      <c r="C21" s="473"/>
      <c r="D21" s="85" t="s">
        <v>1</v>
      </c>
      <c r="E21" s="61" t="s">
        <v>2</v>
      </c>
      <c r="G21" s="61" t="s">
        <v>0</v>
      </c>
      <c r="H21" s="472" t="s">
        <v>29</v>
      </c>
      <c r="I21" s="473"/>
      <c r="J21" s="85" t="s">
        <v>1</v>
      </c>
      <c r="K21" s="61" t="s">
        <v>2</v>
      </c>
      <c r="M21" s="60"/>
      <c r="N21" s="37" t="s">
        <v>3</v>
      </c>
      <c r="O21" s="36" t="s">
        <v>4</v>
      </c>
      <c r="P21" s="60"/>
      <c r="AL21" s="59"/>
      <c r="AM21" s="59"/>
      <c r="AN21" s="33"/>
      <c r="AP21" s="93"/>
      <c r="AU21" s="200" t="s">
        <v>181</v>
      </c>
    </row>
    <row r="22" spans="1:47" s="4" customFormat="1" ht="15" customHeight="1">
      <c r="A22" s="84">
        <v>1</v>
      </c>
      <c r="B22" s="470"/>
      <c r="C22" s="471"/>
      <c r="D22" s="86"/>
      <c r="E22" s="62" t="str">
        <f aca="true" t="shared" si="0" ref="E22:E76">IF(D22&lt;&gt;"",1,"")</f>
        <v/>
      </c>
      <c r="F22" s="63"/>
      <c r="G22" s="84">
        <v>56</v>
      </c>
      <c r="H22" s="470"/>
      <c r="I22" s="471"/>
      <c r="J22" s="86"/>
      <c r="K22" s="62" t="str">
        <f aca="true" t="shared" si="1" ref="K22:K76">IF(J22&lt;&gt;"",1,"")</f>
        <v/>
      </c>
      <c r="M22" s="60"/>
      <c r="N22" s="93" t="s">
        <v>134</v>
      </c>
      <c r="O22" s="38">
        <f aca="true" t="shared" si="2" ref="O22:O45">SUMIFS($E$22:$E$76,$D$22:$D$76,N22)+SUMIFS($K$22:$K$76,$J$22:$J$76,N22)</f>
        <v>0</v>
      </c>
      <c r="P22" s="60"/>
      <c r="AN22" s="21"/>
      <c r="AP22" s="93"/>
      <c r="AU22" s="200" t="s">
        <v>182</v>
      </c>
    </row>
    <row r="23" spans="1:47" s="4" customFormat="1" ht="15" customHeight="1">
      <c r="A23" s="84">
        <v>2</v>
      </c>
      <c r="B23" s="470"/>
      <c r="C23" s="471"/>
      <c r="D23" s="194"/>
      <c r="E23" s="62" t="str">
        <f t="shared" si="0"/>
        <v/>
      </c>
      <c r="F23" s="63"/>
      <c r="G23" s="84">
        <v>57</v>
      </c>
      <c r="H23" s="470"/>
      <c r="I23" s="471"/>
      <c r="J23" s="194"/>
      <c r="K23" s="62" t="str">
        <f t="shared" si="1"/>
        <v/>
      </c>
      <c r="L23" s="25"/>
      <c r="M23" s="60"/>
      <c r="N23" s="93" t="s">
        <v>135</v>
      </c>
      <c r="O23" s="38">
        <f t="shared" si="2"/>
        <v>0</v>
      </c>
      <c r="P23" s="60"/>
      <c r="AN23" s="21"/>
      <c r="AP23" s="93"/>
      <c r="AU23" s="200" t="s">
        <v>183</v>
      </c>
    </row>
    <row r="24" spans="1:47" s="4" customFormat="1" ht="15" customHeight="1">
      <c r="A24" s="84">
        <v>3</v>
      </c>
      <c r="B24" s="470"/>
      <c r="C24" s="471"/>
      <c r="D24" s="194"/>
      <c r="E24" s="62" t="str">
        <f t="shared" si="0"/>
        <v/>
      </c>
      <c r="F24" s="63"/>
      <c r="G24" s="84">
        <v>58</v>
      </c>
      <c r="H24" s="470"/>
      <c r="I24" s="471"/>
      <c r="J24" s="194"/>
      <c r="K24" s="62" t="str">
        <f t="shared" si="1"/>
        <v/>
      </c>
      <c r="L24" s="25"/>
      <c r="M24" s="65"/>
      <c r="N24" s="93" t="s">
        <v>136</v>
      </c>
      <c r="O24" s="38">
        <f t="shared" si="2"/>
        <v>0</v>
      </c>
      <c r="P24" s="60"/>
      <c r="S24" s="24"/>
      <c r="AN24" s="21"/>
      <c r="AP24" s="93"/>
      <c r="AU24" s="200" t="s">
        <v>323</v>
      </c>
    </row>
    <row r="25" spans="1:47" s="25" customFormat="1" ht="15" customHeight="1">
      <c r="A25" s="84">
        <v>4</v>
      </c>
      <c r="B25" s="470"/>
      <c r="C25" s="471"/>
      <c r="D25" s="194"/>
      <c r="E25" s="62" t="str">
        <f t="shared" si="0"/>
        <v/>
      </c>
      <c r="F25" s="63"/>
      <c r="G25" s="84">
        <v>59</v>
      </c>
      <c r="H25" s="470"/>
      <c r="I25" s="471"/>
      <c r="J25" s="194"/>
      <c r="K25" s="62" t="str">
        <f t="shared" si="1"/>
        <v/>
      </c>
      <c r="M25" s="65"/>
      <c r="N25" s="93" t="s">
        <v>137</v>
      </c>
      <c r="O25" s="38">
        <f t="shared" si="2"/>
        <v>0</v>
      </c>
      <c r="P25" s="60"/>
      <c r="Q25" s="4"/>
      <c r="S25" s="24"/>
      <c r="AN25" s="64"/>
      <c r="AP25" s="93"/>
      <c r="AU25" s="200" t="s">
        <v>324</v>
      </c>
    </row>
    <row r="26" spans="1:48" s="25" customFormat="1" ht="15" customHeight="1">
      <c r="A26" s="84">
        <v>5</v>
      </c>
      <c r="B26" s="470"/>
      <c r="C26" s="471"/>
      <c r="D26" s="194"/>
      <c r="E26" s="62" t="str">
        <f t="shared" si="0"/>
        <v/>
      </c>
      <c r="F26" s="63"/>
      <c r="G26" s="84">
        <v>60</v>
      </c>
      <c r="H26" s="470"/>
      <c r="I26" s="471"/>
      <c r="J26" s="194"/>
      <c r="K26" s="62" t="str">
        <f t="shared" si="1"/>
        <v/>
      </c>
      <c r="M26" s="65"/>
      <c r="N26" s="93" t="s">
        <v>138</v>
      </c>
      <c r="O26" s="38">
        <f t="shared" si="2"/>
        <v>0</v>
      </c>
      <c r="P26" s="60"/>
      <c r="Q26" s="4"/>
      <c r="S26" s="26"/>
      <c r="AN26" s="64"/>
      <c r="AP26" s="93"/>
      <c r="AU26" s="311" t="s">
        <v>470</v>
      </c>
      <c r="AV26" s="311"/>
    </row>
    <row r="27" spans="1:48" s="25" customFormat="1" ht="15" customHeight="1">
      <c r="A27" s="84">
        <v>6</v>
      </c>
      <c r="B27" s="470"/>
      <c r="C27" s="471"/>
      <c r="D27" s="194"/>
      <c r="E27" s="62" t="str">
        <f t="shared" si="0"/>
        <v/>
      </c>
      <c r="F27" s="63"/>
      <c r="G27" s="84">
        <v>61</v>
      </c>
      <c r="H27" s="470"/>
      <c r="I27" s="471"/>
      <c r="J27" s="194"/>
      <c r="K27" s="62" t="str">
        <f t="shared" si="1"/>
        <v/>
      </c>
      <c r="M27" s="65"/>
      <c r="N27" s="93" t="s">
        <v>139</v>
      </c>
      <c r="O27" s="38">
        <f t="shared" si="2"/>
        <v>0</v>
      </c>
      <c r="P27" s="66"/>
      <c r="Q27" s="4"/>
      <c r="S27" s="26"/>
      <c r="AN27" s="64"/>
      <c r="AP27" s="93"/>
      <c r="AU27" s="200" t="s">
        <v>185</v>
      </c>
      <c r="AV27" s="311"/>
    </row>
    <row r="28" spans="1:48" s="25" customFormat="1" ht="15" customHeight="1">
      <c r="A28" s="84">
        <v>7</v>
      </c>
      <c r="B28" s="470"/>
      <c r="C28" s="471"/>
      <c r="D28" s="194"/>
      <c r="E28" s="62" t="str">
        <f t="shared" si="0"/>
        <v/>
      </c>
      <c r="F28" s="63"/>
      <c r="G28" s="84">
        <v>62</v>
      </c>
      <c r="H28" s="470"/>
      <c r="I28" s="471"/>
      <c r="J28" s="194"/>
      <c r="K28" s="62" t="str">
        <f t="shared" si="1"/>
        <v/>
      </c>
      <c r="M28" s="65"/>
      <c r="N28" s="93" t="s">
        <v>140</v>
      </c>
      <c r="O28" s="38">
        <f t="shared" si="2"/>
        <v>0</v>
      </c>
      <c r="P28" s="67"/>
      <c r="Q28" s="27"/>
      <c r="S28" s="26"/>
      <c r="AN28" s="64"/>
      <c r="AP28" s="93"/>
      <c r="AU28" s="311" t="s">
        <v>472</v>
      </c>
      <c r="AV28" s="311"/>
    </row>
    <row r="29" spans="1:48" s="25" customFormat="1" ht="15" customHeight="1">
      <c r="A29" s="84">
        <v>8</v>
      </c>
      <c r="B29" s="470"/>
      <c r="C29" s="471"/>
      <c r="D29" s="194"/>
      <c r="E29" s="62" t="str">
        <f t="shared" si="0"/>
        <v/>
      </c>
      <c r="F29" s="63"/>
      <c r="G29" s="84">
        <v>63</v>
      </c>
      <c r="H29" s="470"/>
      <c r="I29" s="471"/>
      <c r="J29" s="194"/>
      <c r="K29" s="62" t="str">
        <f t="shared" si="1"/>
        <v/>
      </c>
      <c r="M29" s="65"/>
      <c r="N29" s="93" t="s">
        <v>141</v>
      </c>
      <c r="O29" s="38">
        <f t="shared" si="2"/>
        <v>0</v>
      </c>
      <c r="P29" s="67"/>
      <c r="Q29" s="28"/>
      <c r="S29" s="26"/>
      <c r="AN29" s="64"/>
      <c r="AP29" s="93"/>
      <c r="AU29" s="311" t="s">
        <v>471</v>
      </c>
      <c r="AV29" s="311"/>
    </row>
    <row r="30" spans="1:48" s="25" customFormat="1" ht="15" customHeight="1">
      <c r="A30" s="84">
        <v>9</v>
      </c>
      <c r="B30" s="470"/>
      <c r="C30" s="471"/>
      <c r="D30" s="194"/>
      <c r="E30" s="62" t="str">
        <f t="shared" si="0"/>
        <v/>
      </c>
      <c r="F30" s="63"/>
      <c r="G30" s="84">
        <v>64</v>
      </c>
      <c r="H30" s="470"/>
      <c r="I30" s="471"/>
      <c r="J30" s="194"/>
      <c r="K30" s="62" t="str">
        <f t="shared" si="1"/>
        <v/>
      </c>
      <c r="M30" s="65"/>
      <c r="N30" s="93" t="s">
        <v>142</v>
      </c>
      <c r="O30" s="38">
        <f t="shared" si="2"/>
        <v>0</v>
      </c>
      <c r="P30" s="67"/>
      <c r="Q30" s="28"/>
      <c r="S30" s="26"/>
      <c r="AN30" s="64"/>
      <c r="AP30" s="93"/>
      <c r="AU30" s="311" t="s">
        <v>466</v>
      </c>
      <c r="AV30" s="311"/>
    </row>
    <row r="31" spans="1:48" s="25" customFormat="1" ht="15" customHeight="1">
      <c r="A31" s="84">
        <v>10</v>
      </c>
      <c r="B31" s="470"/>
      <c r="C31" s="471"/>
      <c r="D31" s="194"/>
      <c r="E31" s="62" t="str">
        <f t="shared" si="0"/>
        <v/>
      </c>
      <c r="F31" s="63"/>
      <c r="G31" s="84">
        <v>65</v>
      </c>
      <c r="H31" s="470"/>
      <c r="I31" s="471"/>
      <c r="J31" s="194"/>
      <c r="K31" s="62" t="str">
        <f t="shared" si="1"/>
        <v/>
      </c>
      <c r="M31" s="65"/>
      <c r="N31" s="93" t="s">
        <v>143</v>
      </c>
      <c r="O31" s="38">
        <f t="shared" si="2"/>
        <v>0</v>
      </c>
      <c r="P31" s="67"/>
      <c r="Q31" s="28"/>
      <c r="S31" s="26"/>
      <c r="AN31" s="64"/>
      <c r="AP31" s="93"/>
      <c r="AU31" s="311" t="s">
        <v>475</v>
      </c>
      <c r="AV31" s="311"/>
    </row>
    <row r="32" spans="1:47" s="25" customFormat="1" ht="15" customHeight="1">
      <c r="A32" s="84">
        <v>11</v>
      </c>
      <c r="B32" s="470"/>
      <c r="C32" s="471"/>
      <c r="D32" s="194"/>
      <c r="E32" s="62" t="str">
        <f t="shared" si="0"/>
        <v/>
      </c>
      <c r="F32" s="63"/>
      <c r="G32" s="84">
        <v>66</v>
      </c>
      <c r="H32" s="470"/>
      <c r="I32" s="471"/>
      <c r="J32" s="194"/>
      <c r="K32" s="62" t="str">
        <f t="shared" si="1"/>
        <v/>
      </c>
      <c r="M32" s="65"/>
      <c r="N32" s="93" t="s">
        <v>144</v>
      </c>
      <c r="O32" s="38">
        <f t="shared" si="2"/>
        <v>0</v>
      </c>
      <c r="P32" s="67"/>
      <c r="Q32" s="28"/>
      <c r="R32" s="4"/>
      <c r="S32" s="26"/>
      <c r="AN32" s="64"/>
      <c r="AP32" s="93"/>
      <c r="AU32" s="311" t="s">
        <v>477</v>
      </c>
    </row>
    <row r="33" spans="1:47" s="25" customFormat="1" ht="15" customHeight="1">
      <c r="A33" s="84">
        <v>12</v>
      </c>
      <c r="B33" s="470"/>
      <c r="C33" s="471"/>
      <c r="D33" s="194"/>
      <c r="E33" s="62" t="str">
        <f t="shared" si="0"/>
        <v/>
      </c>
      <c r="F33" s="63"/>
      <c r="G33" s="84">
        <v>67</v>
      </c>
      <c r="H33" s="470"/>
      <c r="I33" s="471"/>
      <c r="J33" s="194"/>
      <c r="K33" s="62" t="str">
        <f t="shared" si="1"/>
        <v/>
      </c>
      <c r="L33" s="4"/>
      <c r="M33" s="65"/>
      <c r="N33" s="93" t="s">
        <v>145</v>
      </c>
      <c r="O33" s="38">
        <f t="shared" si="2"/>
        <v>0</v>
      </c>
      <c r="P33" s="67"/>
      <c r="Q33" s="28"/>
      <c r="R33" s="4"/>
      <c r="S33" s="26"/>
      <c r="AN33" s="64"/>
      <c r="AP33" s="93"/>
      <c r="AU33" s="311" t="s">
        <v>478</v>
      </c>
    </row>
    <row r="34" spans="1:47" s="25" customFormat="1" ht="15" customHeight="1">
      <c r="A34" s="84">
        <v>13</v>
      </c>
      <c r="B34" s="470"/>
      <c r="C34" s="471"/>
      <c r="D34" s="194"/>
      <c r="E34" s="62" t="str">
        <f t="shared" si="0"/>
        <v/>
      </c>
      <c r="F34" s="63"/>
      <c r="G34" s="84">
        <v>68</v>
      </c>
      <c r="H34" s="470"/>
      <c r="I34" s="471"/>
      <c r="J34" s="194"/>
      <c r="K34" s="62" t="str">
        <f t="shared" si="1"/>
        <v/>
      </c>
      <c r="L34" s="4"/>
      <c r="M34" s="60"/>
      <c r="N34" s="93" t="s">
        <v>146</v>
      </c>
      <c r="O34" s="38">
        <f t="shared" si="2"/>
        <v>0</v>
      </c>
      <c r="P34" s="67"/>
      <c r="Q34" s="28"/>
      <c r="R34" s="4"/>
      <c r="S34" s="26"/>
      <c r="AN34" s="64"/>
      <c r="AP34" s="93"/>
      <c r="AU34" s="200" t="s">
        <v>47</v>
      </c>
    </row>
    <row r="35" spans="1:47" s="4" customFormat="1" ht="15" customHeight="1">
      <c r="A35" s="84">
        <v>14</v>
      </c>
      <c r="B35" s="470"/>
      <c r="C35" s="471"/>
      <c r="D35" s="194"/>
      <c r="E35" s="62" t="str">
        <f t="shared" si="0"/>
        <v/>
      </c>
      <c r="F35" s="63"/>
      <c r="G35" s="84">
        <v>69</v>
      </c>
      <c r="H35" s="470"/>
      <c r="I35" s="471"/>
      <c r="J35" s="194"/>
      <c r="K35" s="62" t="str">
        <f t="shared" si="1"/>
        <v/>
      </c>
      <c r="M35" s="60"/>
      <c r="N35" s="93" t="s">
        <v>147</v>
      </c>
      <c r="O35" s="38">
        <f t="shared" si="2"/>
        <v>0</v>
      </c>
      <c r="P35" s="68"/>
      <c r="Q35" s="28"/>
      <c r="S35" s="26"/>
      <c r="AN35" s="21"/>
      <c r="AP35" s="108"/>
      <c r="AU35" s="200" t="s">
        <v>329</v>
      </c>
    </row>
    <row r="36" spans="1:47" s="4" customFormat="1" ht="15" customHeight="1">
      <c r="A36" s="84">
        <v>15</v>
      </c>
      <c r="B36" s="470"/>
      <c r="C36" s="471"/>
      <c r="D36" s="194"/>
      <c r="E36" s="62" t="str">
        <f t="shared" si="0"/>
        <v/>
      </c>
      <c r="F36" s="63"/>
      <c r="G36" s="84">
        <v>70</v>
      </c>
      <c r="H36" s="470"/>
      <c r="I36" s="471"/>
      <c r="J36" s="194"/>
      <c r="K36" s="62" t="str">
        <f t="shared" si="1"/>
        <v/>
      </c>
      <c r="M36" s="60"/>
      <c r="N36" s="93" t="s">
        <v>148</v>
      </c>
      <c r="O36" s="38">
        <f t="shared" si="2"/>
        <v>0</v>
      </c>
      <c r="P36" s="68"/>
      <c r="Q36" s="28"/>
      <c r="S36" s="24"/>
      <c r="AN36" s="21"/>
      <c r="AP36" s="108"/>
      <c r="AU36" s="200" t="s">
        <v>330</v>
      </c>
    </row>
    <row r="37" spans="1:47" s="4" customFormat="1" ht="15" customHeight="1">
      <c r="A37" s="84">
        <v>16</v>
      </c>
      <c r="B37" s="470"/>
      <c r="C37" s="471"/>
      <c r="D37" s="194"/>
      <c r="E37" s="62" t="str">
        <f t="shared" si="0"/>
        <v/>
      </c>
      <c r="F37" s="63"/>
      <c r="G37" s="84">
        <v>71</v>
      </c>
      <c r="H37" s="470"/>
      <c r="I37" s="471"/>
      <c r="J37" s="194"/>
      <c r="K37" s="62" t="str">
        <f t="shared" si="1"/>
        <v/>
      </c>
      <c r="M37" s="60"/>
      <c r="N37" s="93" t="s">
        <v>149</v>
      </c>
      <c r="O37" s="38">
        <f t="shared" si="2"/>
        <v>0</v>
      </c>
      <c r="P37" s="68"/>
      <c r="Q37" s="28"/>
      <c r="S37" s="24"/>
      <c r="AN37" s="21"/>
      <c r="AP37" s="108"/>
      <c r="AU37" s="200" t="s">
        <v>189</v>
      </c>
    </row>
    <row r="38" spans="1:47" s="4" customFormat="1" ht="15" customHeight="1">
      <c r="A38" s="84">
        <v>17</v>
      </c>
      <c r="B38" s="470"/>
      <c r="C38" s="471"/>
      <c r="D38" s="194"/>
      <c r="E38" s="62" t="str">
        <f t="shared" si="0"/>
        <v/>
      </c>
      <c r="F38" s="63"/>
      <c r="G38" s="84">
        <v>72</v>
      </c>
      <c r="H38" s="470"/>
      <c r="I38" s="471"/>
      <c r="J38" s="194"/>
      <c r="K38" s="62" t="str">
        <f t="shared" si="1"/>
        <v/>
      </c>
      <c r="M38" s="60"/>
      <c r="N38" s="93" t="s">
        <v>150</v>
      </c>
      <c r="O38" s="38">
        <f t="shared" si="2"/>
        <v>0</v>
      </c>
      <c r="P38" s="68"/>
      <c r="Q38" s="28"/>
      <c r="R38" s="29"/>
      <c r="S38" s="24"/>
      <c r="AN38" s="21"/>
      <c r="AP38" s="108"/>
      <c r="AU38" s="311" t="s">
        <v>487</v>
      </c>
    </row>
    <row r="39" spans="1:47" s="4" customFormat="1" ht="15" customHeight="1">
      <c r="A39" s="84">
        <v>18</v>
      </c>
      <c r="B39" s="470"/>
      <c r="C39" s="471"/>
      <c r="D39" s="194"/>
      <c r="E39" s="62" t="str">
        <f t="shared" si="0"/>
        <v/>
      </c>
      <c r="F39" s="63"/>
      <c r="G39" s="84">
        <v>73</v>
      </c>
      <c r="H39" s="470"/>
      <c r="I39" s="471"/>
      <c r="J39" s="194"/>
      <c r="K39" s="62" t="str">
        <f t="shared" si="1"/>
        <v/>
      </c>
      <c r="M39" s="60"/>
      <c r="N39" s="93" t="s">
        <v>151</v>
      </c>
      <c r="O39" s="38">
        <f t="shared" si="2"/>
        <v>0</v>
      </c>
      <c r="P39" s="68"/>
      <c r="Q39" s="30"/>
      <c r="R39" s="29"/>
      <c r="S39" s="24"/>
      <c r="AN39" s="21"/>
      <c r="AP39" s="108"/>
      <c r="AU39" s="311" t="s">
        <v>479</v>
      </c>
    </row>
    <row r="40" spans="1:47" s="4" customFormat="1" ht="15" customHeight="1">
      <c r="A40" s="84">
        <v>19</v>
      </c>
      <c r="B40" s="470"/>
      <c r="C40" s="471"/>
      <c r="D40" s="194"/>
      <c r="E40" s="62" t="str">
        <f t="shared" si="0"/>
        <v/>
      </c>
      <c r="F40" s="69"/>
      <c r="G40" s="84">
        <v>74</v>
      </c>
      <c r="H40" s="470"/>
      <c r="I40" s="471"/>
      <c r="J40" s="194"/>
      <c r="K40" s="62" t="str">
        <f t="shared" si="1"/>
        <v/>
      </c>
      <c r="L40" s="29"/>
      <c r="M40" s="60"/>
      <c r="N40" s="93" t="s">
        <v>152</v>
      </c>
      <c r="O40" s="38">
        <f t="shared" si="2"/>
        <v>0</v>
      </c>
      <c r="P40" s="68"/>
      <c r="Q40" s="30"/>
      <c r="S40" s="24"/>
      <c r="AN40" s="21"/>
      <c r="AP40" s="108"/>
      <c r="AU40" s="311" t="s">
        <v>480</v>
      </c>
    </row>
    <row r="41" spans="1:42" s="4" customFormat="1" ht="15" customHeight="1">
      <c r="A41" s="84">
        <v>20</v>
      </c>
      <c r="B41" s="470"/>
      <c r="C41" s="471"/>
      <c r="D41" s="194"/>
      <c r="E41" s="62" t="str">
        <f t="shared" si="0"/>
        <v/>
      </c>
      <c r="F41" s="69"/>
      <c r="G41" s="84">
        <v>75</v>
      </c>
      <c r="H41" s="470"/>
      <c r="I41" s="471"/>
      <c r="J41" s="194"/>
      <c r="K41" s="62" t="str">
        <f t="shared" si="1"/>
        <v/>
      </c>
      <c r="L41" s="29"/>
      <c r="M41" s="70"/>
      <c r="N41" s="93" t="s">
        <v>153</v>
      </c>
      <c r="O41" s="38">
        <f t="shared" si="2"/>
        <v>0</v>
      </c>
      <c r="P41" s="68"/>
      <c r="Q41" s="30"/>
      <c r="S41" s="24"/>
      <c r="AN41" s="21"/>
      <c r="AP41" s="108"/>
    </row>
    <row r="42" spans="1:42" s="29" customFormat="1" ht="15" customHeight="1">
      <c r="A42" s="84">
        <v>21</v>
      </c>
      <c r="B42" s="470"/>
      <c r="C42" s="471"/>
      <c r="D42" s="194"/>
      <c r="E42" s="62" t="str">
        <f t="shared" si="0"/>
        <v/>
      </c>
      <c r="F42" s="69"/>
      <c r="G42" s="84">
        <v>76</v>
      </c>
      <c r="H42" s="470"/>
      <c r="I42" s="471"/>
      <c r="J42" s="194"/>
      <c r="K42" s="62" t="str">
        <f t="shared" si="1"/>
        <v/>
      </c>
      <c r="M42" s="70"/>
      <c r="N42" s="93" t="s">
        <v>154</v>
      </c>
      <c r="O42" s="38">
        <f t="shared" si="2"/>
        <v>0</v>
      </c>
      <c r="P42" s="68"/>
      <c r="Q42" s="30"/>
      <c r="R42" s="4"/>
      <c r="S42" s="24"/>
      <c r="AN42" s="33"/>
      <c r="AP42" s="108"/>
    </row>
    <row r="43" spans="1:42" s="29" customFormat="1" ht="15" customHeight="1">
      <c r="A43" s="84">
        <v>22</v>
      </c>
      <c r="B43" s="470"/>
      <c r="C43" s="471"/>
      <c r="D43" s="194"/>
      <c r="E43" s="62" t="str">
        <f t="shared" si="0"/>
        <v/>
      </c>
      <c r="F43" s="63"/>
      <c r="G43" s="84">
        <v>77</v>
      </c>
      <c r="H43" s="470"/>
      <c r="I43" s="471"/>
      <c r="J43" s="194"/>
      <c r="K43" s="62" t="str">
        <f t="shared" si="1"/>
        <v/>
      </c>
      <c r="L43" s="4"/>
      <c r="M43" s="70"/>
      <c r="N43" s="93" t="s">
        <v>155</v>
      </c>
      <c r="O43" s="38">
        <f t="shared" si="2"/>
        <v>0</v>
      </c>
      <c r="P43" s="68"/>
      <c r="Q43" s="30"/>
      <c r="R43" s="4"/>
      <c r="S43" s="31"/>
      <c r="AN43" s="33"/>
      <c r="AP43" s="108"/>
    </row>
    <row r="44" spans="1:42" s="29" customFormat="1" ht="15" customHeight="1">
      <c r="A44" s="84">
        <v>23</v>
      </c>
      <c r="B44" s="470"/>
      <c r="C44" s="471"/>
      <c r="D44" s="194"/>
      <c r="E44" s="62" t="str">
        <f t="shared" si="0"/>
        <v/>
      </c>
      <c r="F44" s="63"/>
      <c r="G44" s="84">
        <v>78</v>
      </c>
      <c r="H44" s="470"/>
      <c r="I44" s="471"/>
      <c r="J44" s="194"/>
      <c r="K44" s="62" t="str">
        <f t="shared" si="1"/>
        <v/>
      </c>
      <c r="L44" s="4"/>
      <c r="M44" s="60"/>
      <c r="N44" s="93" t="s">
        <v>156</v>
      </c>
      <c r="O44" s="38">
        <f t="shared" si="2"/>
        <v>0</v>
      </c>
      <c r="P44" s="68"/>
      <c r="Q44" s="30"/>
      <c r="R44" s="4"/>
      <c r="AN44" s="33"/>
      <c r="AP44" s="108"/>
    </row>
    <row r="45" spans="1:47" s="4" customFormat="1" ht="15" customHeight="1">
      <c r="A45" s="84">
        <v>24</v>
      </c>
      <c r="B45" s="470"/>
      <c r="C45" s="471"/>
      <c r="D45" s="194"/>
      <c r="E45" s="62" t="str">
        <f t="shared" si="0"/>
        <v/>
      </c>
      <c r="F45" s="63"/>
      <c r="G45" s="84">
        <v>79</v>
      </c>
      <c r="H45" s="470"/>
      <c r="I45" s="471"/>
      <c r="J45" s="194"/>
      <c r="K45" s="62" t="str">
        <f t="shared" si="1"/>
        <v/>
      </c>
      <c r="M45" s="60"/>
      <c r="N45" s="93" t="s">
        <v>157</v>
      </c>
      <c r="O45" s="38">
        <f t="shared" si="2"/>
        <v>0</v>
      </c>
      <c r="Q45" s="30"/>
      <c r="S45" s="29"/>
      <c r="AN45" s="21"/>
      <c r="AU45" s="200"/>
    </row>
    <row r="46" spans="1:40" s="4" customFormat="1" ht="15" customHeight="1">
      <c r="A46" s="84">
        <v>25</v>
      </c>
      <c r="B46" s="470"/>
      <c r="C46" s="471"/>
      <c r="D46" s="194"/>
      <c r="E46" s="62" t="str">
        <f t="shared" si="0"/>
        <v/>
      </c>
      <c r="F46" s="63"/>
      <c r="G46" s="84">
        <v>80</v>
      </c>
      <c r="H46" s="470"/>
      <c r="I46" s="471"/>
      <c r="J46" s="194"/>
      <c r="K46" s="62" t="str">
        <f t="shared" si="1"/>
        <v/>
      </c>
      <c r="M46" s="60"/>
      <c r="N46" s="93" t="s">
        <v>197</v>
      </c>
      <c r="O46" s="38"/>
      <c r="Q46" s="30"/>
      <c r="AN46" s="21"/>
    </row>
    <row r="47" spans="1:40" s="4" customFormat="1" ht="15" customHeight="1">
      <c r="A47" s="84">
        <v>26</v>
      </c>
      <c r="B47" s="470"/>
      <c r="C47" s="471"/>
      <c r="D47" s="194"/>
      <c r="E47" s="62" t="str">
        <f t="shared" si="0"/>
        <v/>
      </c>
      <c r="F47" s="63"/>
      <c r="G47" s="84">
        <v>81</v>
      </c>
      <c r="H47" s="470"/>
      <c r="I47" s="471"/>
      <c r="J47" s="194"/>
      <c r="K47" s="62" t="str">
        <f t="shared" si="1"/>
        <v/>
      </c>
      <c r="M47" s="60"/>
      <c r="N47" s="93" t="s">
        <v>198</v>
      </c>
      <c r="O47" s="38"/>
      <c r="Q47" s="30"/>
      <c r="AN47" s="21"/>
    </row>
    <row r="48" spans="1:40" s="4" customFormat="1" ht="15" customHeight="1" thickBot="1">
      <c r="A48" s="84">
        <v>27</v>
      </c>
      <c r="B48" s="470"/>
      <c r="C48" s="471"/>
      <c r="D48" s="194"/>
      <c r="E48" s="62" t="str">
        <f t="shared" si="0"/>
        <v/>
      </c>
      <c r="F48" s="63"/>
      <c r="G48" s="84">
        <v>82</v>
      </c>
      <c r="H48" s="470"/>
      <c r="I48" s="471"/>
      <c r="J48" s="194"/>
      <c r="K48" s="62" t="str">
        <f t="shared" si="1"/>
        <v/>
      </c>
      <c r="M48" s="60"/>
      <c r="N48" s="109" t="s">
        <v>199</v>
      </c>
      <c r="O48" s="39"/>
      <c r="Q48" s="30"/>
      <c r="AN48" s="21"/>
    </row>
    <row r="49" spans="1:40" s="4" customFormat="1" ht="15" customHeight="1">
      <c r="A49" s="84">
        <v>28</v>
      </c>
      <c r="B49" s="470"/>
      <c r="C49" s="471"/>
      <c r="D49" s="194"/>
      <c r="E49" s="62" t="str">
        <f t="shared" si="0"/>
        <v/>
      </c>
      <c r="F49" s="63"/>
      <c r="G49" s="84">
        <v>83</v>
      </c>
      <c r="H49" s="470"/>
      <c r="I49" s="471"/>
      <c r="J49" s="194"/>
      <c r="K49" s="62" t="str">
        <f t="shared" si="1"/>
        <v/>
      </c>
      <c r="M49" s="60"/>
      <c r="AN49" s="21"/>
    </row>
    <row r="50" spans="1:47" s="4" customFormat="1" ht="15" customHeight="1" thickBot="1">
      <c r="A50" s="84">
        <v>29</v>
      </c>
      <c r="B50" s="470"/>
      <c r="C50" s="471"/>
      <c r="D50" s="194"/>
      <c r="E50" s="62" t="str">
        <f t="shared" si="0"/>
        <v/>
      </c>
      <c r="F50" s="63"/>
      <c r="G50" s="84">
        <v>84</v>
      </c>
      <c r="H50" s="470"/>
      <c r="I50" s="471"/>
      <c r="J50" s="194"/>
      <c r="K50" s="62" t="str">
        <f t="shared" si="1"/>
        <v/>
      </c>
      <c r="M50" s="60"/>
      <c r="Q50" s="30"/>
      <c r="AN50" s="21"/>
      <c r="AU50" s="200"/>
    </row>
    <row r="51" spans="1:40" s="4" customFormat="1" ht="15" customHeight="1" thickBot="1">
      <c r="A51" s="84">
        <v>30</v>
      </c>
      <c r="B51" s="470"/>
      <c r="C51" s="471"/>
      <c r="D51" s="194"/>
      <c r="E51" s="62" t="str">
        <f t="shared" si="0"/>
        <v/>
      </c>
      <c r="F51" s="63"/>
      <c r="G51" s="84">
        <v>85</v>
      </c>
      <c r="H51" s="470"/>
      <c r="I51" s="471"/>
      <c r="J51" s="194"/>
      <c r="K51" s="62" t="str">
        <f t="shared" si="1"/>
        <v/>
      </c>
      <c r="M51" s="60"/>
      <c r="N51" s="92" t="s">
        <v>5</v>
      </c>
      <c r="O51" s="105">
        <f>SUM(O22:O50)</f>
        <v>0</v>
      </c>
      <c r="P51" s="68"/>
      <c r="Q51" s="30"/>
      <c r="AN51" s="21"/>
    </row>
    <row r="52" spans="1:40" s="4" customFormat="1" ht="15" customHeight="1" thickBot="1">
      <c r="A52" s="84">
        <v>31</v>
      </c>
      <c r="B52" s="470"/>
      <c r="C52" s="471"/>
      <c r="D52" s="194"/>
      <c r="E52" s="62" t="str">
        <f t="shared" si="0"/>
        <v/>
      </c>
      <c r="F52" s="63"/>
      <c r="G52" s="84">
        <v>86</v>
      </c>
      <c r="H52" s="470"/>
      <c r="I52" s="471"/>
      <c r="J52" s="194"/>
      <c r="K52" s="62" t="str">
        <f t="shared" si="1"/>
        <v/>
      </c>
      <c r="M52" s="60"/>
      <c r="N52" s="60"/>
      <c r="O52" s="60"/>
      <c r="P52" s="68"/>
      <c r="Q52" s="71"/>
      <c r="AN52" s="21"/>
    </row>
    <row r="53" spans="1:40" s="4" customFormat="1" ht="15" customHeight="1">
      <c r="A53" s="84">
        <v>32</v>
      </c>
      <c r="B53" s="470"/>
      <c r="C53" s="471"/>
      <c r="D53" s="194"/>
      <c r="E53" s="62" t="str">
        <f t="shared" si="0"/>
        <v/>
      </c>
      <c r="F53" s="63"/>
      <c r="G53" s="84">
        <v>87</v>
      </c>
      <c r="H53" s="470"/>
      <c r="I53" s="471"/>
      <c r="J53" s="194"/>
      <c r="K53" s="62" t="str">
        <f t="shared" si="1"/>
        <v/>
      </c>
      <c r="M53" s="60"/>
      <c r="N53" s="574" t="s">
        <v>6</v>
      </c>
      <c r="O53" s="575"/>
      <c r="P53" s="89">
        <f>O22+O25+O28+O31+O34+O37+O40+O43+O46</f>
        <v>0</v>
      </c>
      <c r="Q53" s="71"/>
      <c r="AN53" s="21"/>
    </row>
    <row r="54" spans="1:47" s="4" customFormat="1" ht="15" customHeight="1">
      <c r="A54" s="84">
        <v>33</v>
      </c>
      <c r="B54" s="470"/>
      <c r="C54" s="471"/>
      <c r="D54" s="194"/>
      <c r="E54" s="62" t="str">
        <f t="shared" si="0"/>
        <v/>
      </c>
      <c r="F54" s="63"/>
      <c r="G54" s="84">
        <v>88</v>
      </c>
      <c r="H54" s="470"/>
      <c r="I54" s="471"/>
      <c r="J54" s="194"/>
      <c r="K54" s="62" t="str">
        <f t="shared" si="1"/>
        <v/>
      </c>
      <c r="M54" s="60"/>
      <c r="N54" s="528" t="s">
        <v>7</v>
      </c>
      <c r="O54" s="497"/>
      <c r="P54" s="90">
        <f aca="true" t="shared" si="3" ref="P54:P55">O23+O26+O29+O32+O35+O38+O41+O44+O47</f>
        <v>0</v>
      </c>
      <c r="Q54" s="71"/>
      <c r="AN54" s="21"/>
      <c r="AU54" s="200"/>
    </row>
    <row r="55" spans="1:40" s="4" customFormat="1" ht="15" customHeight="1">
      <c r="A55" s="84">
        <v>34</v>
      </c>
      <c r="B55" s="470"/>
      <c r="C55" s="471"/>
      <c r="D55" s="194"/>
      <c r="E55" s="62" t="str">
        <f t="shared" si="0"/>
        <v/>
      </c>
      <c r="F55" s="63"/>
      <c r="G55" s="84">
        <v>89</v>
      </c>
      <c r="H55" s="470"/>
      <c r="I55" s="471"/>
      <c r="J55" s="194"/>
      <c r="K55" s="62" t="str">
        <f t="shared" si="1"/>
        <v/>
      </c>
      <c r="M55" s="60"/>
      <c r="N55" s="528" t="s">
        <v>8</v>
      </c>
      <c r="O55" s="497"/>
      <c r="P55" s="90">
        <f t="shared" si="3"/>
        <v>0</v>
      </c>
      <c r="Q55" s="71"/>
      <c r="AN55" s="21"/>
    </row>
    <row r="56" spans="1:40" s="4" customFormat="1" ht="15" customHeight="1">
      <c r="A56" s="84">
        <v>35</v>
      </c>
      <c r="B56" s="470"/>
      <c r="C56" s="471"/>
      <c r="D56" s="194"/>
      <c r="E56" s="62" t="str">
        <f t="shared" si="0"/>
        <v/>
      </c>
      <c r="F56" s="63"/>
      <c r="G56" s="84">
        <v>90</v>
      </c>
      <c r="H56" s="470"/>
      <c r="I56" s="471"/>
      <c r="J56" s="194"/>
      <c r="K56" s="62" t="str">
        <f t="shared" si="1"/>
        <v/>
      </c>
      <c r="M56" s="60"/>
      <c r="N56" s="529" t="s">
        <v>9</v>
      </c>
      <c r="O56" s="499"/>
      <c r="P56" s="111">
        <f>SUM(P53:P55)</f>
        <v>0</v>
      </c>
      <c r="Q56" s="30"/>
      <c r="AN56" s="21"/>
    </row>
    <row r="57" spans="1:40" s="4" customFormat="1" ht="15" customHeight="1">
      <c r="A57" s="84">
        <v>36</v>
      </c>
      <c r="B57" s="470"/>
      <c r="C57" s="471"/>
      <c r="D57" s="194"/>
      <c r="E57" s="62" t="str">
        <f t="shared" si="0"/>
        <v/>
      </c>
      <c r="F57" s="63"/>
      <c r="G57" s="84">
        <v>91</v>
      </c>
      <c r="H57" s="470"/>
      <c r="I57" s="471"/>
      <c r="J57" s="194"/>
      <c r="K57" s="62" t="str">
        <f t="shared" si="1"/>
        <v/>
      </c>
      <c r="M57" s="60"/>
      <c r="N57" s="528" t="s">
        <v>10</v>
      </c>
      <c r="O57" s="497"/>
      <c r="P57" s="90">
        <f>COUNTA(B22:C76)+COUNTA(H22:I76)</f>
        <v>0</v>
      </c>
      <c r="Q57" s="30"/>
      <c r="AN57" s="21"/>
    </row>
    <row r="58" spans="1:40" s="4" customFormat="1" ht="15" customHeight="1" thickBot="1">
      <c r="A58" s="84">
        <v>37</v>
      </c>
      <c r="B58" s="470"/>
      <c r="C58" s="471"/>
      <c r="D58" s="194"/>
      <c r="E58" s="62" t="str">
        <f t="shared" si="0"/>
        <v/>
      </c>
      <c r="F58" s="63"/>
      <c r="G58" s="84">
        <v>92</v>
      </c>
      <c r="H58" s="470"/>
      <c r="I58" s="471"/>
      <c r="J58" s="194"/>
      <c r="K58" s="62" t="str">
        <f t="shared" si="1"/>
        <v/>
      </c>
      <c r="M58" s="60"/>
      <c r="N58" s="530" t="s">
        <v>11</v>
      </c>
      <c r="O58" s="531"/>
      <c r="P58" s="91">
        <f>SUM(K68:K76)</f>
        <v>0</v>
      </c>
      <c r="Q58" s="30"/>
      <c r="AN58" s="21"/>
    </row>
    <row r="59" spans="1:40" s="4" customFormat="1" ht="15" customHeight="1">
      <c r="A59" s="84">
        <v>38</v>
      </c>
      <c r="B59" s="470"/>
      <c r="C59" s="471"/>
      <c r="D59" s="194"/>
      <c r="E59" s="62" t="str">
        <f t="shared" si="0"/>
        <v/>
      </c>
      <c r="F59" s="63"/>
      <c r="G59" s="84">
        <v>93</v>
      </c>
      <c r="H59" s="470"/>
      <c r="I59" s="471"/>
      <c r="J59" s="194"/>
      <c r="K59" s="62" t="str">
        <f t="shared" si="1"/>
        <v/>
      </c>
      <c r="M59" s="60"/>
      <c r="Q59" s="30"/>
      <c r="AN59" s="21"/>
    </row>
    <row r="60" spans="1:40" s="4" customFormat="1" ht="15" customHeight="1">
      <c r="A60" s="84">
        <v>39</v>
      </c>
      <c r="B60" s="470"/>
      <c r="C60" s="471"/>
      <c r="D60" s="194"/>
      <c r="E60" s="62" t="str">
        <f t="shared" si="0"/>
        <v/>
      </c>
      <c r="F60" s="63"/>
      <c r="G60" s="84">
        <v>94</v>
      </c>
      <c r="H60" s="470"/>
      <c r="I60" s="471"/>
      <c r="J60" s="194"/>
      <c r="K60" s="62" t="str">
        <f t="shared" si="1"/>
        <v/>
      </c>
      <c r="M60" s="60"/>
      <c r="Q60" s="30"/>
      <c r="AN60" s="21"/>
    </row>
    <row r="61" spans="1:40" s="4" customFormat="1" ht="15" customHeight="1">
      <c r="A61" s="84">
        <v>40</v>
      </c>
      <c r="B61" s="470"/>
      <c r="C61" s="471"/>
      <c r="D61" s="194"/>
      <c r="E61" s="62" t="str">
        <f t="shared" si="0"/>
        <v/>
      </c>
      <c r="F61" s="63"/>
      <c r="G61" s="84">
        <v>95</v>
      </c>
      <c r="H61" s="470"/>
      <c r="I61" s="471"/>
      <c r="J61" s="194"/>
      <c r="K61" s="62" t="str">
        <f t="shared" si="1"/>
        <v/>
      </c>
      <c r="M61" s="60"/>
      <c r="Q61" s="30"/>
      <c r="AN61" s="21"/>
    </row>
    <row r="62" spans="1:40" s="4" customFormat="1" ht="15" customHeight="1">
      <c r="A62" s="84">
        <v>41</v>
      </c>
      <c r="B62" s="470"/>
      <c r="C62" s="471"/>
      <c r="D62" s="194"/>
      <c r="E62" s="62" t="str">
        <f t="shared" si="0"/>
        <v/>
      </c>
      <c r="F62" s="63"/>
      <c r="G62" s="84">
        <v>96</v>
      </c>
      <c r="H62" s="470"/>
      <c r="I62" s="471"/>
      <c r="J62" s="194"/>
      <c r="K62" s="62" t="str">
        <f t="shared" si="1"/>
        <v/>
      </c>
      <c r="M62" s="60"/>
      <c r="Q62" s="30"/>
      <c r="AN62" s="21"/>
    </row>
    <row r="63" spans="1:40" s="4" customFormat="1" ht="15" customHeight="1">
      <c r="A63" s="84">
        <v>42</v>
      </c>
      <c r="B63" s="470"/>
      <c r="C63" s="471"/>
      <c r="D63" s="194"/>
      <c r="E63" s="62" t="str">
        <f t="shared" si="0"/>
        <v/>
      </c>
      <c r="F63" s="63"/>
      <c r="G63" s="84">
        <v>97</v>
      </c>
      <c r="H63" s="470"/>
      <c r="I63" s="471"/>
      <c r="J63" s="194"/>
      <c r="K63" s="62" t="str">
        <f t="shared" si="1"/>
        <v/>
      </c>
      <c r="M63" s="60"/>
      <c r="N63" s="60"/>
      <c r="O63" s="60"/>
      <c r="P63" s="60"/>
      <c r="Q63" s="30"/>
      <c r="AN63" s="21"/>
    </row>
    <row r="64" spans="1:40" s="4" customFormat="1" ht="15" customHeight="1">
      <c r="A64" s="84">
        <v>43</v>
      </c>
      <c r="B64" s="470"/>
      <c r="C64" s="471"/>
      <c r="D64" s="194"/>
      <c r="E64" s="62" t="str">
        <f t="shared" si="0"/>
        <v/>
      </c>
      <c r="F64" s="63"/>
      <c r="G64" s="84">
        <v>98</v>
      </c>
      <c r="H64" s="470"/>
      <c r="I64" s="471"/>
      <c r="J64" s="194"/>
      <c r="K64" s="62" t="str">
        <f t="shared" si="1"/>
        <v/>
      </c>
      <c r="M64" s="60"/>
      <c r="N64" s="88"/>
      <c r="O64" s="88"/>
      <c r="P64" s="88"/>
      <c r="Q64" s="30"/>
      <c r="AN64" s="21"/>
    </row>
    <row r="65" spans="1:40" s="4" customFormat="1" ht="15" customHeight="1">
      <c r="A65" s="84">
        <v>44</v>
      </c>
      <c r="B65" s="470"/>
      <c r="C65" s="471"/>
      <c r="D65" s="194"/>
      <c r="E65" s="62" t="str">
        <f t="shared" si="0"/>
        <v/>
      </c>
      <c r="F65" s="63"/>
      <c r="G65" s="84">
        <v>99</v>
      </c>
      <c r="H65" s="470"/>
      <c r="I65" s="471"/>
      <c r="J65" s="194"/>
      <c r="K65" s="62" t="str">
        <f t="shared" si="1"/>
        <v/>
      </c>
      <c r="M65" s="60"/>
      <c r="N65" s="88"/>
      <c r="O65" s="88"/>
      <c r="P65" s="88"/>
      <c r="Q65" s="72"/>
      <c r="AN65" s="21"/>
    </row>
    <row r="66" spans="1:40" s="4" customFormat="1" ht="15" customHeight="1">
      <c r="A66" s="84">
        <v>45</v>
      </c>
      <c r="B66" s="470"/>
      <c r="C66" s="471"/>
      <c r="D66" s="194"/>
      <c r="E66" s="62" t="str">
        <f t="shared" si="0"/>
        <v/>
      </c>
      <c r="F66" s="63"/>
      <c r="G66" s="74">
        <v>0</v>
      </c>
      <c r="H66" s="470"/>
      <c r="I66" s="471"/>
      <c r="J66" s="194"/>
      <c r="K66" s="62" t="str">
        <f t="shared" si="1"/>
        <v/>
      </c>
      <c r="M66" s="73"/>
      <c r="N66" s="88"/>
      <c r="O66" s="88"/>
      <c r="P66" s="88"/>
      <c r="Q66" s="72"/>
      <c r="AN66" s="21"/>
    </row>
    <row r="67" spans="1:40" s="4" customFormat="1" ht="15" customHeight="1">
      <c r="A67" s="84">
        <v>46</v>
      </c>
      <c r="B67" s="470"/>
      <c r="C67" s="471"/>
      <c r="D67" s="194"/>
      <c r="E67" s="62" t="str">
        <f t="shared" si="0"/>
        <v/>
      </c>
      <c r="F67" s="63"/>
      <c r="G67" s="74" t="s">
        <v>35</v>
      </c>
      <c r="H67" s="470"/>
      <c r="I67" s="471"/>
      <c r="J67" s="194"/>
      <c r="K67" s="62" t="str">
        <f t="shared" si="1"/>
        <v/>
      </c>
      <c r="M67" s="73"/>
      <c r="N67" s="88"/>
      <c r="O67" s="88"/>
      <c r="P67" s="88"/>
      <c r="Q67" s="72"/>
      <c r="AN67" s="21"/>
    </row>
    <row r="68" spans="1:40" s="4" customFormat="1" ht="15" customHeight="1">
      <c r="A68" s="23">
        <v>47</v>
      </c>
      <c r="B68" s="470"/>
      <c r="C68" s="471"/>
      <c r="D68" s="194"/>
      <c r="E68" s="62" t="str">
        <f t="shared" si="0"/>
        <v/>
      </c>
      <c r="G68" s="427" t="s">
        <v>12</v>
      </c>
      <c r="H68" s="470"/>
      <c r="I68" s="471"/>
      <c r="J68" s="194"/>
      <c r="K68" s="62" t="str">
        <f t="shared" si="1"/>
        <v/>
      </c>
      <c r="M68" s="73"/>
      <c r="N68" s="88"/>
      <c r="O68" s="88"/>
      <c r="P68" s="88"/>
      <c r="Q68" s="72"/>
      <c r="AN68" s="21"/>
    </row>
    <row r="69" spans="1:40" s="4" customFormat="1" ht="15" customHeight="1">
      <c r="A69" s="23">
        <v>48</v>
      </c>
      <c r="B69" s="470"/>
      <c r="C69" s="471"/>
      <c r="D69" s="194"/>
      <c r="E69" s="62" t="str">
        <f t="shared" si="0"/>
        <v/>
      </c>
      <c r="G69" s="428"/>
      <c r="H69" s="470"/>
      <c r="I69" s="471"/>
      <c r="J69" s="194"/>
      <c r="K69" s="62" t="str">
        <f t="shared" si="1"/>
        <v/>
      </c>
      <c r="M69" s="60"/>
      <c r="N69" s="88"/>
      <c r="O69" s="88"/>
      <c r="P69" s="88"/>
      <c r="Q69" s="72"/>
      <c r="AN69" s="21"/>
    </row>
    <row r="70" spans="1:40" s="4" customFormat="1" ht="15" customHeight="1">
      <c r="A70" s="23">
        <v>49</v>
      </c>
      <c r="B70" s="470"/>
      <c r="C70" s="471"/>
      <c r="D70" s="194"/>
      <c r="E70" s="62" t="str">
        <f t="shared" si="0"/>
        <v/>
      </c>
      <c r="G70" s="428"/>
      <c r="H70" s="470"/>
      <c r="I70" s="471"/>
      <c r="J70" s="194"/>
      <c r="K70" s="62" t="str">
        <f t="shared" si="1"/>
        <v/>
      </c>
      <c r="M70" s="88"/>
      <c r="N70" s="88"/>
      <c r="O70" s="88"/>
      <c r="P70" s="88"/>
      <c r="Q70" s="72"/>
      <c r="AN70" s="21"/>
    </row>
    <row r="71" spans="1:40" s="4" customFormat="1" ht="15" customHeight="1">
      <c r="A71" s="23">
        <v>50</v>
      </c>
      <c r="B71" s="470"/>
      <c r="C71" s="471"/>
      <c r="D71" s="194"/>
      <c r="E71" s="62" t="str">
        <f t="shared" si="0"/>
        <v/>
      </c>
      <c r="G71" s="428"/>
      <c r="H71" s="470"/>
      <c r="I71" s="471"/>
      <c r="J71" s="194"/>
      <c r="K71" s="62" t="str">
        <f t="shared" si="1"/>
        <v/>
      </c>
      <c r="M71" s="88"/>
      <c r="N71" s="88"/>
      <c r="O71" s="88"/>
      <c r="P71" s="88"/>
      <c r="Q71" s="33"/>
      <c r="AN71" s="21"/>
    </row>
    <row r="72" spans="1:40" s="4" customFormat="1" ht="15" customHeight="1">
      <c r="A72" s="23">
        <v>51</v>
      </c>
      <c r="B72" s="470"/>
      <c r="C72" s="471"/>
      <c r="D72" s="194"/>
      <c r="E72" s="62" t="str">
        <f t="shared" si="0"/>
        <v/>
      </c>
      <c r="G72" s="428"/>
      <c r="H72" s="470"/>
      <c r="I72" s="471"/>
      <c r="J72" s="194"/>
      <c r="K72" s="62" t="str">
        <f t="shared" si="1"/>
        <v/>
      </c>
      <c r="M72" s="88"/>
      <c r="N72" s="88"/>
      <c r="O72" s="88"/>
      <c r="P72" s="88"/>
      <c r="AN72" s="21"/>
    </row>
    <row r="73" spans="1:40" s="4" customFormat="1" ht="15" customHeight="1">
      <c r="A73" s="23">
        <v>52</v>
      </c>
      <c r="B73" s="470"/>
      <c r="C73" s="471"/>
      <c r="D73" s="194"/>
      <c r="E73" s="62" t="str">
        <f t="shared" si="0"/>
        <v/>
      </c>
      <c r="G73" s="428"/>
      <c r="H73" s="470"/>
      <c r="I73" s="471"/>
      <c r="J73" s="194"/>
      <c r="K73" s="62" t="str">
        <f t="shared" si="1"/>
        <v/>
      </c>
      <c r="M73" s="88"/>
      <c r="N73" s="88"/>
      <c r="O73" s="88"/>
      <c r="P73" s="88"/>
      <c r="AN73" s="21"/>
    </row>
    <row r="74" spans="1:40" s="4" customFormat="1" ht="15" customHeight="1">
      <c r="A74" s="23">
        <v>53</v>
      </c>
      <c r="B74" s="470"/>
      <c r="C74" s="471"/>
      <c r="D74" s="194"/>
      <c r="E74" s="62" t="str">
        <f t="shared" si="0"/>
        <v/>
      </c>
      <c r="G74" s="428"/>
      <c r="H74" s="470"/>
      <c r="I74" s="471"/>
      <c r="J74" s="194"/>
      <c r="K74" s="62" t="str">
        <f t="shared" si="1"/>
        <v/>
      </c>
      <c r="M74" s="88"/>
      <c r="N74" s="88"/>
      <c r="O74" s="88"/>
      <c r="P74" s="88"/>
      <c r="AN74" s="21"/>
    </row>
    <row r="75" spans="1:40" s="4" customFormat="1" ht="15" customHeight="1">
      <c r="A75" s="23">
        <v>54</v>
      </c>
      <c r="B75" s="470"/>
      <c r="C75" s="471"/>
      <c r="D75" s="194"/>
      <c r="E75" s="62" t="str">
        <f t="shared" si="0"/>
        <v/>
      </c>
      <c r="G75" s="428"/>
      <c r="H75" s="470"/>
      <c r="I75" s="471"/>
      <c r="J75" s="194"/>
      <c r="K75" s="62" t="str">
        <f t="shared" si="1"/>
        <v/>
      </c>
      <c r="M75" s="88"/>
      <c r="N75" s="88"/>
      <c r="O75" s="88"/>
      <c r="P75" s="88"/>
      <c r="AN75" s="21"/>
    </row>
    <row r="76" spans="1:40" s="4" customFormat="1" ht="15" customHeight="1">
      <c r="A76" s="23">
        <v>55</v>
      </c>
      <c r="B76" s="470"/>
      <c r="C76" s="471"/>
      <c r="D76" s="194"/>
      <c r="E76" s="62" t="str">
        <f t="shared" si="0"/>
        <v/>
      </c>
      <c r="G76" s="429"/>
      <c r="H76" s="470"/>
      <c r="I76" s="471"/>
      <c r="J76" s="194"/>
      <c r="K76" s="62" t="str">
        <f t="shared" si="1"/>
        <v/>
      </c>
      <c r="M76" s="88"/>
      <c r="N76" s="88"/>
      <c r="O76" s="88"/>
      <c r="P76" s="88"/>
      <c r="AN76" s="21"/>
    </row>
    <row r="77" s="4" customFormat="1" ht="15" customHeight="1">
      <c r="AN77" s="21"/>
    </row>
    <row r="78" s="4" customFormat="1" ht="15" customHeight="1">
      <c r="AN78" s="21"/>
    </row>
    <row r="79" spans="5:40" s="4" customFormat="1" ht="15" customHeight="1">
      <c r="E79" s="33"/>
      <c r="F79" s="33"/>
      <c r="G79" s="33"/>
      <c r="H79" s="33"/>
      <c r="K79" s="22"/>
      <c r="AN79" s="21"/>
    </row>
    <row r="80" spans="11:40" s="4" customFormat="1" ht="15" customHeight="1">
      <c r="K80" s="22"/>
      <c r="AN80" s="21"/>
    </row>
    <row r="81" spans="11:40" s="4" customFormat="1" ht="15" customHeight="1">
      <c r="K81" s="22"/>
      <c r="AN81" s="21"/>
    </row>
    <row r="82" spans="11:40" s="4" customFormat="1" ht="15" customHeight="1">
      <c r="K82" s="22"/>
      <c r="AN82" s="21"/>
    </row>
    <row r="83" spans="11:40" s="4" customFormat="1" ht="15" customHeight="1">
      <c r="K83" s="22"/>
      <c r="AN83" s="21"/>
    </row>
    <row r="84" spans="11:40" s="4" customFormat="1" ht="15" customHeight="1">
      <c r="K84" s="22"/>
      <c r="AN84" s="21"/>
    </row>
    <row r="85" spans="11:40" s="4" customFormat="1" ht="15" customHeight="1">
      <c r="K85" s="22"/>
      <c r="AN85" s="21"/>
    </row>
    <row r="86" spans="11:40" s="4" customFormat="1" ht="15" customHeight="1">
      <c r="K86" s="22"/>
      <c r="AN86" s="21"/>
    </row>
    <row r="87" spans="11:40" s="4" customFormat="1" ht="15" customHeight="1">
      <c r="K87" s="22"/>
      <c r="AN87" s="21"/>
    </row>
    <row r="88" spans="11:40" s="4" customFormat="1" ht="15" customHeight="1">
      <c r="K88" s="22"/>
      <c r="AN88" s="21"/>
    </row>
    <row r="89" spans="11:40" s="4" customFormat="1" ht="15" customHeight="1">
      <c r="K89" s="22"/>
      <c r="AN89" s="21"/>
    </row>
    <row r="90" spans="11:40" s="4" customFormat="1" ht="15" customHeight="1">
      <c r="K90" s="22"/>
      <c r="AN90" s="21"/>
    </row>
    <row r="91" spans="11:40" s="4" customFormat="1" ht="15" customHeight="1">
      <c r="K91" s="22"/>
      <c r="AN91" s="21"/>
    </row>
    <row r="92" spans="11:40" s="4" customFormat="1" ht="15" customHeight="1">
      <c r="K92" s="22"/>
      <c r="AN92" s="21"/>
    </row>
    <row r="93" spans="11:40" s="4" customFormat="1" ht="15" customHeight="1">
      <c r="K93" s="22"/>
      <c r="AN93" s="21"/>
    </row>
    <row r="94" spans="11:40" s="4" customFormat="1" ht="15" customHeight="1">
      <c r="K94" s="22"/>
      <c r="AN94" s="21"/>
    </row>
    <row r="95" spans="11:40" s="4" customFormat="1" ht="15" customHeight="1">
      <c r="K95" s="22"/>
      <c r="AN95" s="21"/>
    </row>
    <row r="96" spans="11:40" s="4" customFormat="1" ht="15" customHeight="1">
      <c r="K96" s="22"/>
      <c r="AN96" s="21"/>
    </row>
    <row r="97" spans="11:40" s="4" customFormat="1" ht="15" customHeight="1">
      <c r="K97" s="22"/>
      <c r="AN97" s="21"/>
    </row>
    <row r="98" spans="11:40" s="4" customFormat="1" ht="15" customHeight="1">
      <c r="K98" s="22"/>
      <c r="AN98" s="21"/>
    </row>
    <row r="99" spans="11:40" s="4" customFormat="1" ht="15" customHeight="1">
      <c r="K99" s="22"/>
      <c r="AN99" s="21"/>
    </row>
    <row r="100" spans="11:40" s="4" customFormat="1" ht="15" customHeight="1">
      <c r="K100" s="22"/>
      <c r="AN100" s="21"/>
    </row>
    <row r="101" spans="11:40" s="4" customFormat="1" ht="15" customHeight="1">
      <c r="K101" s="22"/>
      <c r="AN101" s="21"/>
    </row>
    <row r="102" spans="11:40" s="4" customFormat="1" ht="15" customHeight="1">
      <c r="K102" s="22"/>
      <c r="AN102" s="21"/>
    </row>
    <row r="103" spans="11:40" s="4" customFormat="1" ht="15" customHeight="1">
      <c r="K103" s="22"/>
      <c r="AN103" s="21"/>
    </row>
    <row r="104" spans="11:40" s="4" customFormat="1" ht="15" customHeight="1">
      <c r="K104" s="22"/>
      <c r="AN104" s="21"/>
    </row>
    <row r="105" spans="11:40" s="4" customFormat="1" ht="15" customHeight="1">
      <c r="K105" s="22"/>
      <c r="AN105" s="21"/>
    </row>
    <row r="106" spans="11:40" s="4" customFormat="1" ht="15" customHeight="1">
      <c r="K106" s="22"/>
      <c r="AN106" s="21"/>
    </row>
    <row r="107" spans="11:40" s="4" customFormat="1" ht="15" customHeight="1">
      <c r="K107" s="22"/>
      <c r="AN107" s="21"/>
    </row>
    <row r="108" spans="11:40" s="4" customFormat="1" ht="15" customHeight="1">
      <c r="K108" s="22"/>
      <c r="AN108" s="21"/>
    </row>
    <row r="109" spans="11:40" s="4" customFormat="1" ht="15" customHeight="1">
      <c r="K109" s="22"/>
      <c r="AN109" s="21"/>
    </row>
    <row r="110" spans="11:40" s="4" customFormat="1" ht="15" customHeight="1">
      <c r="K110" s="22"/>
      <c r="AN110" s="21"/>
    </row>
    <row r="111" spans="11:40" s="4" customFormat="1" ht="15" customHeight="1">
      <c r="K111" s="22"/>
      <c r="AN111" s="21"/>
    </row>
    <row r="112" spans="11:40" s="4" customFormat="1" ht="15" customHeight="1">
      <c r="K112" s="22"/>
      <c r="AN112" s="21"/>
    </row>
    <row r="113" spans="11:40" s="4" customFormat="1" ht="15" customHeight="1">
      <c r="K113" s="22"/>
      <c r="AN113" s="21"/>
    </row>
    <row r="114" spans="11:40" s="4" customFormat="1" ht="15" customHeight="1">
      <c r="K114" s="22"/>
      <c r="AN114" s="21"/>
    </row>
    <row r="115" spans="11:40" s="4" customFormat="1" ht="15" customHeight="1">
      <c r="K115" s="22"/>
      <c r="AN115" s="21"/>
    </row>
    <row r="116" spans="11:40" s="4" customFormat="1" ht="15" customHeight="1">
      <c r="K116" s="22"/>
      <c r="AN116" s="21"/>
    </row>
    <row r="117" spans="11:40" s="4" customFormat="1" ht="15" customHeight="1">
      <c r="K117" s="22"/>
      <c r="AN117" s="21"/>
    </row>
    <row r="118" spans="11:40" s="4" customFormat="1" ht="15" customHeight="1">
      <c r="K118" s="22"/>
      <c r="AN118" s="21"/>
    </row>
    <row r="119" spans="11:40" s="4" customFormat="1" ht="15" customHeight="1">
      <c r="K119" s="22"/>
      <c r="AN119" s="21"/>
    </row>
    <row r="120" spans="11:40" s="4" customFormat="1" ht="15" customHeight="1">
      <c r="K120" s="22"/>
      <c r="AN120" s="21"/>
    </row>
    <row r="121" spans="11:40" s="4" customFormat="1" ht="15" customHeight="1">
      <c r="K121" s="22"/>
      <c r="AN121" s="21"/>
    </row>
    <row r="122" spans="11:40" s="4" customFormat="1" ht="15" customHeight="1">
      <c r="K122" s="22"/>
      <c r="AN122" s="21"/>
    </row>
    <row r="123" spans="11:40" s="4" customFormat="1" ht="15" customHeight="1">
      <c r="K123" s="22"/>
      <c r="AN123" s="21"/>
    </row>
    <row r="124" spans="11:40" s="4" customFormat="1" ht="15" customHeight="1">
      <c r="K124" s="22"/>
      <c r="AN124" s="21"/>
    </row>
    <row r="125" spans="11:40" s="4" customFormat="1" ht="15" customHeight="1">
      <c r="K125" s="22"/>
      <c r="AN125" s="21"/>
    </row>
    <row r="126" spans="11:40" s="4" customFormat="1" ht="15" customHeight="1">
      <c r="K126" s="22"/>
      <c r="AN126" s="21"/>
    </row>
    <row r="127" spans="11:40" s="4" customFormat="1" ht="15" customHeight="1">
      <c r="K127" s="22"/>
      <c r="AN127" s="21"/>
    </row>
    <row r="128" spans="11:40" s="4" customFormat="1" ht="15" customHeight="1">
      <c r="K128" s="22"/>
      <c r="AN128" s="21"/>
    </row>
    <row r="129" spans="11:40" s="4" customFormat="1" ht="15" customHeight="1">
      <c r="K129" s="22"/>
      <c r="AN129" s="21"/>
    </row>
    <row r="130" spans="11:40" s="4" customFormat="1" ht="15" customHeight="1">
      <c r="K130" s="22"/>
      <c r="AN130" s="21"/>
    </row>
    <row r="131" spans="11:40" s="4" customFormat="1" ht="15" customHeight="1">
      <c r="K131" s="22"/>
      <c r="AN131" s="21"/>
    </row>
    <row r="132" spans="11:40" s="4" customFormat="1" ht="15" customHeight="1">
      <c r="K132" s="22"/>
      <c r="AN132" s="21"/>
    </row>
    <row r="133" spans="11:40" s="4" customFormat="1" ht="15" customHeight="1">
      <c r="K133" s="22"/>
      <c r="AN133" s="21"/>
    </row>
    <row r="134" spans="11:40" s="4" customFormat="1" ht="15" customHeight="1">
      <c r="K134" s="22"/>
      <c r="AN134" s="21"/>
    </row>
    <row r="135" spans="11:40" s="4" customFormat="1" ht="15" customHeight="1">
      <c r="K135" s="22"/>
      <c r="AN135" s="21"/>
    </row>
    <row r="136" spans="11:40" s="4" customFormat="1" ht="15" customHeight="1">
      <c r="K136" s="22"/>
      <c r="AN136" s="21"/>
    </row>
    <row r="137" spans="11:40" s="4" customFormat="1" ht="15" customHeight="1">
      <c r="K137" s="22"/>
      <c r="AN137" s="21"/>
    </row>
    <row r="138" spans="11:40" s="4" customFormat="1" ht="15" customHeight="1">
      <c r="K138" s="22"/>
      <c r="AN138" s="21"/>
    </row>
    <row r="139" spans="11:40" s="4" customFormat="1" ht="15" customHeight="1">
      <c r="K139" s="22"/>
      <c r="AN139" s="21"/>
    </row>
    <row r="140" spans="11:40" s="4" customFormat="1" ht="15" customHeight="1">
      <c r="K140" s="22"/>
      <c r="AN140" s="21"/>
    </row>
    <row r="141" spans="11:40" s="4" customFormat="1" ht="15" customHeight="1">
      <c r="K141" s="22"/>
      <c r="AN141" s="21"/>
    </row>
    <row r="142" spans="11:40" s="4" customFormat="1" ht="15" customHeight="1">
      <c r="K142" s="22"/>
      <c r="AN142" s="21"/>
    </row>
    <row r="143" spans="11:40" s="4" customFormat="1" ht="15" customHeight="1">
      <c r="K143" s="22"/>
      <c r="AN143" s="21"/>
    </row>
    <row r="144" spans="11:40" s="4" customFormat="1" ht="15" customHeight="1">
      <c r="K144" s="22"/>
      <c r="AN144" s="21"/>
    </row>
    <row r="145" spans="11:40" s="4" customFormat="1" ht="15" customHeight="1">
      <c r="K145" s="22"/>
      <c r="AN145" s="21"/>
    </row>
    <row r="146" spans="11:40" s="4" customFormat="1" ht="15" customHeight="1">
      <c r="K146" s="22"/>
      <c r="AN146" s="21"/>
    </row>
    <row r="147" spans="11:40" s="4" customFormat="1" ht="15" customHeight="1">
      <c r="K147" s="22"/>
      <c r="AN147" s="21"/>
    </row>
    <row r="148" spans="11:40" s="4" customFormat="1" ht="15" customHeight="1">
      <c r="K148" s="22"/>
      <c r="AN148" s="21"/>
    </row>
    <row r="149" spans="11:40" s="4" customFormat="1" ht="15" customHeight="1">
      <c r="K149" s="22"/>
      <c r="AN149" s="21"/>
    </row>
    <row r="150" spans="11:40" s="4" customFormat="1" ht="15" customHeight="1">
      <c r="K150" s="22"/>
      <c r="AN150" s="21"/>
    </row>
    <row r="151" spans="11:40" s="4" customFormat="1" ht="15" customHeight="1">
      <c r="K151" s="22"/>
      <c r="AN151" s="21"/>
    </row>
    <row r="152" spans="11:40" s="4" customFormat="1" ht="15" customHeight="1">
      <c r="K152" s="22"/>
      <c r="AN152" s="21"/>
    </row>
    <row r="153" spans="11:40" s="4" customFormat="1" ht="15" customHeight="1">
      <c r="K153" s="22"/>
      <c r="AN153" s="21"/>
    </row>
    <row r="154" spans="11:40" s="4" customFormat="1" ht="15" customHeight="1">
      <c r="K154" s="22"/>
      <c r="AN154" s="21"/>
    </row>
    <row r="155" spans="11:40" s="4" customFormat="1" ht="15" customHeight="1">
      <c r="K155" s="22"/>
      <c r="AN155" s="21"/>
    </row>
    <row r="156" spans="11:40" s="4" customFormat="1" ht="15" customHeight="1">
      <c r="K156" s="22"/>
      <c r="AN156" s="21"/>
    </row>
    <row r="157" spans="11:40" s="4" customFormat="1" ht="15" customHeight="1">
      <c r="K157" s="22"/>
      <c r="AN157" s="21"/>
    </row>
    <row r="158" spans="11:40" s="4" customFormat="1" ht="15" customHeight="1">
      <c r="K158" s="22"/>
      <c r="AN158" s="21"/>
    </row>
    <row r="159" spans="11:40" s="4" customFormat="1" ht="15" customHeight="1">
      <c r="K159" s="22"/>
      <c r="AN159" s="21"/>
    </row>
    <row r="160" spans="11:40" s="4" customFormat="1" ht="15" customHeight="1">
      <c r="K160" s="22"/>
      <c r="AN160" s="21"/>
    </row>
    <row r="161" spans="11:40" s="4" customFormat="1" ht="15" customHeight="1">
      <c r="K161" s="22"/>
      <c r="AN161" s="21"/>
    </row>
    <row r="162" spans="11:40" s="4" customFormat="1" ht="15" customHeight="1">
      <c r="K162" s="22"/>
      <c r="AN162" s="21"/>
    </row>
    <row r="163" spans="11:40" s="4" customFormat="1" ht="15" customHeight="1">
      <c r="K163" s="22"/>
      <c r="AN163" s="21"/>
    </row>
    <row r="164" spans="11:40" s="4" customFormat="1" ht="15" customHeight="1">
      <c r="K164" s="22"/>
      <c r="AN164" s="21"/>
    </row>
    <row r="165" spans="11:40" s="4" customFormat="1" ht="15" customHeight="1">
      <c r="K165" s="22"/>
      <c r="AN165" s="21"/>
    </row>
    <row r="166" spans="11:40" s="4" customFormat="1" ht="15" customHeight="1">
      <c r="K166" s="22"/>
      <c r="AN166" s="21"/>
    </row>
    <row r="167" spans="11:40" s="4" customFormat="1" ht="15" customHeight="1">
      <c r="K167" s="22"/>
      <c r="AN167" s="21"/>
    </row>
    <row r="168" spans="11:40" s="4" customFormat="1" ht="15" customHeight="1">
      <c r="K168" s="22"/>
      <c r="AN168" s="21"/>
    </row>
    <row r="169" spans="11:40" s="4" customFormat="1" ht="15" customHeight="1">
      <c r="K169" s="22"/>
      <c r="AN169" s="21"/>
    </row>
    <row r="170" spans="11:40" s="4" customFormat="1" ht="15" customHeight="1">
      <c r="K170" s="22"/>
      <c r="AN170" s="21"/>
    </row>
    <row r="171" spans="11:40" s="4" customFormat="1" ht="15" customHeight="1">
      <c r="K171" s="22"/>
      <c r="AN171" s="21"/>
    </row>
    <row r="172" spans="11:40" s="4" customFormat="1" ht="15" customHeight="1">
      <c r="K172" s="22"/>
      <c r="AN172" s="21"/>
    </row>
    <row r="173" spans="11:40" s="4" customFormat="1" ht="15" customHeight="1">
      <c r="K173" s="22"/>
      <c r="AN173" s="21"/>
    </row>
    <row r="174" spans="11:40" s="4" customFormat="1" ht="15" customHeight="1">
      <c r="K174" s="22"/>
      <c r="AN174" s="21"/>
    </row>
    <row r="175" spans="11:40" s="4" customFormat="1" ht="15" customHeight="1">
      <c r="K175" s="22"/>
      <c r="AN175" s="21"/>
    </row>
    <row r="176" spans="11:40" s="4" customFormat="1" ht="15" customHeight="1">
      <c r="K176" s="22"/>
      <c r="AN176" s="21"/>
    </row>
    <row r="177" spans="11:40" s="4" customFormat="1" ht="15" customHeight="1">
      <c r="K177" s="22"/>
      <c r="AN177" s="21"/>
    </row>
    <row r="178" spans="11:40" s="4" customFormat="1" ht="15" customHeight="1">
      <c r="K178" s="22"/>
      <c r="AN178" s="21"/>
    </row>
    <row r="179" spans="11:40" s="4" customFormat="1" ht="15" customHeight="1">
      <c r="K179" s="22"/>
      <c r="AN179" s="21"/>
    </row>
    <row r="180" spans="11:40" s="4" customFormat="1" ht="15" customHeight="1">
      <c r="K180" s="22"/>
      <c r="AN180" s="21"/>
    </row>
    <row r="181" spans="11:40" s="4" customFormat="1" ht="15" customHeight="1">
      <c r="K181" s="22"/>
      <c r="AN181" s="21"/>
    </row>
    <row r="182" spans="11:40" s="4" customFormat="1" ht="15" customHeight="1">
      <c r="K182" s="22"/>
      <c r="AN182" s="21"/>
    </row>
    <row r="183" spans="11:40" s="4" customFormat="1" ht="15" customHeight="1">
      <c r="K183" s="22"/>
      <c r="AN183" s="21"/>
    </row>
    <row r="184" spans="11:40" s="4" customFormat="1" ht="15" customHeight="1">
      <c r="K184" s="22"/>
      <c r="AN184" s="21"/>
    </row>
    <row r="185" spans="11:40" s="4" customFormat="1" ht="15" customHeight="1">
      <c r="K185" s="22"/>
      <c r="AN185" s="21"/>
    </row>
    <row r="186" spans="11:40" s="4" customFormat="1" ht="15" customHeight="1">
      <c r="K186" s="22"/>
      <c r="AN186" s="21"/>
    </row>
    <row r="187" spans="11:40" s="4" customFormat="1" ht="15" customHeight="1">
      <c r="K187" s="22"/>
      <c r="AN187" s="21"/>
    </row>
    <row r="188" spans="11:40" s="4" customFormat="1" ht="15" customHeight="1">
      <c r="K188" s="22"/>
      <c r="AN188" s="21"/>
    </row>
    <row r="189" spans="11:40" s="4" customFormat="1" ht="15" customHeight="1">
      <c r="K189" s="22"/>
      <c r="AN189" s="21"/>
    </row>
    <row r="190" spans="11:40" s="4" customFormat="1" ht="15" customHeight="1">
      <c r="K190" s="22"/>
      <c r="AN190" s="21"/>
    </row>
    <row r="191" spans="11:40" s="4" customFormat="1" ht="15" customHeight="1">
      <c r="K191" s="22"/>
      <c r="AN191" s="21"/>
    </row>
    <row r="192" spans="11:40" s="4" customFormat="1" ht="15" customHeight="1">
      <c r="K192" s="22"/>
      <c r="AN192" s="21"/>
    </row>
    <row r="193" spans="11:40" s="4" customFormat="1" ht="15" customHeight="1">
      <c r="K193" s="22"/>
      <c r="AN193" s="21"/>
    </row>
    <row r="194" spans="11:40" s="4" customFormat="1" ht="15" customHeight="1">
      <c r="K194" s="22"/>
      <c r="AN194" s="21"/>
    </row>
    <row r="195" spans="11:40" s="4" customFormat="1" ht="15" customHeight="1">
      <c r="K195" s="22"/>
      <c r="AN195" s="21"/>
    </row>
    <row r="196" spans="11:40" s="4" customFormat="1" ht="15" customHeight="1">
      <c r="K196" s="22"/>
      <c r="AN196" s="21"/>
    </row>
    <row r="197" spans="11:40" s="4" customFormat="1" ht="15" customHeight="1">
      <c r="K197" s="22"/>
      <c r="AN197" s="21"/>
    </row>
    <row r="198" spans="11:40" s="4" customFormat="1" ht="15" customHeight="1">
      <c r="K198" s="22"/>
      <c r="AN198" s="21"/>
    </row>
    <row r="199" spans="11:40" s="4" customFormat="1" ht="15" customHeight="1">
      <c r="K199" s="22"/>
      <c r="AN199" s="21"/>
    </row>
    <row r="200" spans="11:40" s="4" customFormat="1" ht="15" customHeight="1">
      <c r="K200" s="22"/>
      <c r="AN200" s="21"/>
    </row>
    <row r="201" spans="11:40" s="4" customFormat="1" ht="15" customHeight="1">
      <c r="K201" s="22"/>
      <c r="AN201" s="21"/>
    </row>
    <row r="202" spans="11:40" s="4" customFormat="1" ht="15" customHeight="1">
      <c r="K202" s="22"/>
      <c r="AN202" s="21"/>
    </row>
    <row r="203" spans="11:40" s="4" customFormat="1" ht="15" customHeight="1">
      <c r="K203" s="22"/>
      <c r="AN203" s="21"/>
    </row>
    <row r="204" spans="11:40" s="4" customFormat="1" ht="15" customHeight="1">
      <c r="K204" s="22"/>
      <c r="AN204" s="21"/>
    </row>
    <row r="205" spans="11:40" s="4" customFormat="1" ht="15" customHeight="1">
      <c r="K205" s="22"/>
      <c r="AN205" s="21"/>
    </row>
    <row r="206" spans="11:40" s="4" customFormat="1" ht="15" customHeight="1">
      <c r="K206" s="22"/>
      <c r="AN206" s="21"/>
    </row>
    <row r="207" spans="11:40" s="4" customFormat="1" ht="15" customHeight="1">
      <c r="K207" s="22"/>
      <c r="AN207" s="21"/>
    </row>
    <row r="208" spans="11:40" s="4" customFormat="1" ht="15" customHeight="1">
      <c r="K208" s="22"/>
      <c r="AN208" s="21"/>
    </row>
    <row r="209" spans="11:40" s="4" customFormat="1" ht="15" customHeight="1">
      <c r="K209" s="22"/>
      <c r="AN209" s="21"/>
    </row>
    <row r="210" spans="11:40" s="4" customFormat="1" ht="15" customHeight="1">
      <c r="K210" s="22"/>
      <c r="AN210" s="21"/>
    </row>
    <row r="211" spans="11:40" s="4" customFormat="1" ht="15" customHeight="1">
      <c r="K211" s="22"/>
      <c r="AN211" s="21"/>
    </row>
    <row r="212" spans="11:40" s="4" customFormat="1" ht="15" customHeight="1">
      <c r="K212" s="22"/>
      <c r="AN212" s="21"/>
    </row>
    <row r="213" spans="11:40" s="4" customFormat="1" ht="15" customHeight="1">
      <c r="K213" s="22"/>
      <c r="AN213" s="21"/>
    </row>
    <row r="214" spans="11:40" s="4" customFormat="1" ht="15" customHeight="1">
      <c r="K214" s="22"/>
      <c r="AN214" s="21"/>
    </row>
    <row r="215" spans="11:40" s="4" customFormat="1" ht="15" customHeight="1">
      <c r="K215" s="22"/>
      <c r="AN215" s="21"/>
    </row>
    <row r="216" spans="11:40" s="4" customFormat="1" ht="15" customHeight="1">
      <c r="K216" s="22"/>
      <c r="AN216" s="21"/>
    </row>
    <row r="217" spans="11:40" s="4" customFormat="1" ht="15" customHeight="1">
      <c r="K217" s="22"/>
      <c r="AN217" s="21"/>
    </row>
    <row r="218" spans="11:40" s="4" customFormat="1" ht="15" customHeight="1">
      <c r="K218" s="22"/>
      <c r="AN218" s="21"/>
    </row>
    <row r="219" spans="11:40" s="4" customFormat="1" ht="15" customHeight="1">
      <c r="K219" s="22"/>
      <c r="AN219" s="21"/>
    </row>
    <row r="220" spans="11:40" s="4" customFormat="1" ht="15" customHeight="1">
      <c r="K220" s="22"/>
      <c r="AN220" s="21"/>
    </row>
    <row r="221" spans="11:40" s="4" customFormat="1" ht="15" customHeight="1">
      <c r="K221" s="22"/>
      <c r="AN221" s="21"/>
    </row>
    <row r="222" spans="11:40" s="4" customFormat="1" ht="15" customHeight="1">
      <c r="K222" s="22"/>
      <c r="AN222" s="21"/>
    </row>
    <row r="223" spans="11:40" s="4" customFormat="1" ht="15" customHeight="1">
      <c r="K223" s="22"/>
      <c r="AN223" s="21"/>
    </row>
    <row r="224" spans="11:40" s="4" customFormat="1" ht="15" customHeight="1">
      <c r="K224" s="22"/>
      <c r="AN224" s="21"/>
    </row>
    <row r="225" spans="11:40" s="4" customFormat="1" ht="15" customHeight="1">
      <c r="K225" s="22"/>
      <c r="AN225" s="21"/>
    </row>
    <row r="226" spans="11:40" s="4" customFormat="1" ht="15" customHeight="1">
      <c r="K226" s="22"/>
      <c r="AN226" s="21"/>
    </row>
    <row r="227" spans="11:40" s="4" customFormat="1" ht="15" customHeight="1">
      <c r="K227" s="22"/>
      <c r="AN227" s="21"/>
    </row>
    <row r="228" spans="11:40" s="4" customFormat="1" ht="15" customHeight="1">
      <c r="K228" s="22"/>
      <c r="AN228" s="21"/>
    </row>
    <row r="229" spans="11:40" s="4" customFormat="1" ht="15" customHeight="1">
      <c r="K229" s="22"/>
      <c r="AN229" s="21"/>
    </row>
    <row r="230" spans="11:40" s="4" customFormat="1" ht="15" customHeight="1">
      <c r="K230" s="22"/>
      <c r="AN230" s="21"/>
    </row>
    <row r="231" spans="11:40" s="4" customFormat="1" ht="15" customHeight="1">
      <c r="K231" s="22"/>
      <c r="AN231" s="21"/>
    </row>
    <row r="232" spans="11:40" s="4" customFormat="1" ht="15" customHeight="1">
      <c r="K232" s="22"/>
      <c r="AN232" s="21"/>
    </row>
    <row r="233" spans="11:40" s="4" customFormat="1" ht="15" customHeight="1">
      <c r="K233" s="22"/>
      <c r="AN233" s="21"/>
    </row>
    <row r="234" spans="11:40" s="4" customFormat="1" ht="15" customHeight="1">
      <c r="K234" s="22"/>
      <c r="AN234" s="21"/>
    </row>
    <row r="235" spans="11:40" s="4" customFormat="1" ht="15" customHeight="1">
      <c r="K235" s="22"/>
      <c r="AN235" s="21"/>
    </row>
    <row r="236" spans="11:40" s="4" customFormat="1" ht="15" customHeight="1">
      <c r="K236" s="22"/>
      <c r="AN236" s="21"/>
    </row>
    <row r="237" spans="11:40" s="4" customFormat="1" ht="15" customHeight="1">
      <c r="K237" s="22"/>
      <c r="AN237" s="21"/>
    </row>
    <row r="238" spans="11:40" s="4" customFormat="1" ht="15" customHeight="1">
      <c r="K238" s="22"/>
      <c r="AN238" s="21"/>
    </row>
    <row r="239" spans="11:40" s="4" customFormat="1" ht="15" customHeight="1">
      <c r="K239" s="22"/>
      <c r="AN239" s="21"/>
    </row>
    <row r="240" spans="11:40" s="4" customFormat="1" ht="15" customHeight="1">
      <c r="K240" s="22"/>
      <c r="AN240" s="21"/>
    </row>
    <row r="241" spans="11:40" s="4" customFormat="1" ht="15" customHeight="1">
      <c r="K241" s="22"/>
      <c r="AN241" s="21"/>
    </row>
    <row r="242" spans="11:40" s="4" customFormat="1" ht="15" customHeight="1">
      <c r="K242" s="22"/>
      <c r="AN242" s="21"/>
    </row>
    <row r="243" spans="11:40" s="4" customFormat="1" ht="15" customHeight="1">
      <c r="K243" s="22"/>
      <c r="AN243" s="21"/>
    </row>
    <row r="244" spans="11:40" s="4" customFormat="1" ht="15" customHeight="1">
      <c r="K244" s="22"/>
      <c r="AN244" s="21"/>
    </row>
    <row r="245" spans="11:40" s="4" customFormat="1" ht="15" customHeight="1">
      <c r="K245" s="22"/>
      <c r="AN245" s="21"/>
    </row>
    <row r="246" spans="11:40" s="4" customFormat="1" ht="15" customHeight="1">
      <c r="K246" s="22"/>
      <c r="AN246" s="21"/>
    </row>
    <row r="247" spans="11:40" s="4" customFormat="1" ht="15" customHeight="1">
      <c r="K247" s="22"/>
      <c r="AN247" s="21"/>
    </row>
  </sheetData>
  <mergeCells count="155">
    <mergeCell ref="K11:N11"/>
    <mergeCell ref="K12:N13"/>
    <mergeCell ref="K14:N14"/>
    <mergeCell ref="K15:N16"/>
    <mergeCell ref="K19:N19"/>
    <mergeCell ref="N53:O53"/>
    <mergeCell ref="N54:O54"/>
    <mergeCell ref="H74:I74"/>
    <mergeCell ref="B69:C69"/>
    <mergeCell ref="H69:I69"/>
    <mergeCell ref="B64:C64"/>
    <mergeCell ref="H64:I64"/>
    <mergeCell ref="B65:C65"/>
    <mergeCell ref="H65:I65"/>
    <mergeCell ref="B66:C66"/>
    <mergeCell ref="H66:I66"/>
    <mergeCell ref="B61:C61"/>
    <mergeCell ref="H61:I61"/>
    <mergeCell ref="B62:C62"/>
    <mergeCell ref="H62:I62"/>
    <mergeCell ref="B63:C63"/>
    <mergeCell ref="H63:I63"/>
    <mergeCell ref="B67:C67"/>
    <mergeCell ref="H67:I67"/>
    <mergeCell ref="B75:C75"/>
    <mergeCell ref="H75:I75"/>
    <mergeCell ref="B76:C76"/>
    <mergeCell ref="H76:I76"/>
    <mergeCell ref="B70:C70"/>
    <mergeCell ref="H70:I70"/>
    <mergeCell ref="B71:C71"/>
    <mergeCell ref="H71:I71"/>
    <mergeCell ref="B72:C72"/>
    <mergeCell ref="H72:I72"/>
    <mergeCell ref="B73:C73"/>
    <mergeCell ref="H73:I73"/>
    <mergeCell ref="B74:C74"/>
    <mergeCell ref="B68:C68"/>
    <mergeCell ref="H68:I68"/>
    <mergeCell ref="B59:C59"/>
    <mergeCell ref="H59:I59"/>
    <mergeCell ref="B60:C60"/>
    <mergeCell ref="H60:I60"/>
    <mergeCell ref="B55:C55"/>
    <mergeCell ref="H55:I55"/>
    <mergeCell ref="B56:C56"/>
    <mergeCell ref="H56:I56"/>
    <mergeCell ref="B57:C57"/>
    <mergeCell ref="H57:I57"/>
    <mergeCell ref="B53:C53"/>
    <mergeCell ref="H53:I53"/>
    <mergeCell ref="B54:C54"/>
    <mergeCell ref="H54:I54"/>
    <mergeCell ref="B51:C51"/>
    <mergeCell ref="H51:I51"/>
    <mergeCell ref="B52:C52"/>
    <mergeCell ref="H52:I52"/>
    <mergeCell ref="B58:C58"/>
    <mergeCell ref="H58:I58"/>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K18:L18"/>
    <mergeCell ref="C17:D17"/>
    <mergeCell ref="K17:L17"/>
    <mergeCell ref="C14:F14"/>
    <mergeCell ref="C15:F16"/>
    <mergeCell ref="H36:I36"/>
    <mergeCell ref="B37:C37"/>
    <mergeCell ref="H37:I37"/>
    <mergeCell ref="B38:C38"/>
    <mergeCell ref="H38:I38"/>
    <mergeCell ref="B33:C33"/>
    <mergeCell ref="H33:I33"/>
    <mergeCell ref="B34:C34"/>
    <mergeCell ref="H34:I34"/>
    <mergeCell ref="B35:C35"/>
    <mergeCell ref="H35:I35"/>
    <mergeCell ref="C19:F19"/>
    <mergeCell ref="B25:C25"/>
    <mergeCell ref="H25:I25"/>
    <mergeCell ref="B26:C26"/>
    <mergeCell ref="H26:I26"/>
    <mergeCell ref="H23:I23"/>
    <mergeCell ref="B23:C23"/>
    <mergeCell ref="A19:B19"/>
    <mergeCell ref="C1:Q1"/>
    <mergeCell ref="C2:E2"/>
    <mergeCell ref="F2:L2"/>
    <mergeCell ref="C3:E3"/>
    <mergeCell ref="F3:L3"/>
    <mergeCell ref="C7:E7"/>
    <mergeCell ref="F6:L6"/>
    <mergeCell ref="C4:E4"/>
    <mergeCell ref="F4:L4"/>
    <mergeCell ref="C5:E5"/>
    <mergeCell ref="F5:L5"/>
    <mergeCell ref="C6:E6"/>
    <mergeCell ref="I19:J19"/>
    <mergeCell ref="A11:B11"/>
    <mergeCell ref="A12:B13"/>
    <mergeCell ref="I11:J11"/>
    <mergeCell ref="I12:J13"/>
    <mergeCell ref="A14:B14"/>
    <mergeCell ref="C11:F11"/>
    <mergeCell ref="C12:F13"/>
    <mergeCell ref="A15:B18"/>
    <mergeCell ref="C18:D18"/>
    <mergeCell ref="I14:J14"/>
    <mergeCell ref="I15:J18"/>
    <mergeCell ref="N55:O55"/>
    <mergeCell ref="N56:O56"/>
    <mergeCell ref="N57:O57"/>
    <mergeCell ref="N58:O58"/>
    <mergeCell ref="G68:G76"/>
    <mergeCell ref="B21:C21"/>
    <mergeCell ref="H21:I21"/>
    <mergeCell ref="B22:C22"/>
    <mergeCell ref="H22:I22"/>
    <mergeCell ref="B30:C30"/>
    <mergeCell ref="H30:I30"/>
    <mergeCell ref="B31:C31"/>
    <mergeCell ref="H31:I31"/>
    <mergeCell ref="B32:C32"/>
    <mergeCell ref="H32:I32"/>
    <mergeCell ref="B27:C27"/>
    <mergeCell ref="H27:I27"/>
    <mergeCell ref="B28:C28"/>
    <mergeCell ref="H28:I28"/>
    <mergeCell ref="B29:C29"/>
    <mergeCell ref="H29:I29"/>
    <mergeCell ref="B36:C36"/>
    <mergeCell ref="B24:C24"/>
    <mergeCell ref="H24:I24"/>
  </mergeCells>
  <conditionalFormatting sqref="K12">
    <cfRule type="cellIs" priority="13" dxfId="59" operator="equal">
      <formula>0</formula>
    </cfRule>
    <cfRule type="cellIs" priority="14" dxfId="59" operator="equal">
      <formula>0</formula>
    </cfRule>
  </conditionalFormatting>
  <conditionalFormatting sqref="K14">
    <cfRule type="cellIs" priority="11" dxfId="59" operator="equal">
      <formula>0</formula>
    </cfRule>
    <cfRule type="cellIs" priority="12" dxfId="59" operator="equal">
      <formula>0</formula>
    </cfRule>
  </conditionalFormatting>
  <conditionalFormatting sqref="K15">
    <cfRule type="cellIs" priority="9" dxfId="59" operator="equal">
      <formula>0</formula>
    </cfRule>
    <cfRule type="cellIs" priority="10" dxfId="59" operator="equal">
      <formula>0</formula>
    </cfRule>
  </conditionalFormatting>
  <conditionalFormatting sqref="K18">
    <cfRule type="cellIs" priority="7" dxfId="59" operator="equal">
      <formula>0</formula>
    </cfRule>
    <cfRule type="cellIs" priority="8" dxfId="59" operator="equal">
      <formula>0</formula>
    </cfRule>
  </conditionalFormatting>
  <conditionalFormatting sqref="M18">
    <cfRule type="cellIs" priority="5" dxfId="59" operator="equal">
      <formula>0</formula>
    </cfRule>
    <cfRule type="cellIs" priority="6" dxfId="59" operator="equal">
      <formula>0</formula>
    </cfRule>
  </conditionalFormatting>
  <conditionalFormatting sqref="N18">
    <cfRule type="cellIs" priority="3" dxfId="59" operator="equal">
      <formula>0</formula>
    </cfRule>
    <cfRule type="cellIs" priority="4" dxfId="59" operator="equal">
      <formula>0</formula>
    </cfRule>
  </conditionalFormatting>
  <conditionalFormatting sqref="K19">
    <cfRule type="cellIs" priority="1" dxfId="59" operator="equal">
      <formula>0</formula>
    </cfRule>
    <cfRule type="cellIs" priority="2" dxfId="59" operator="equal">
      <formula>0</formula>
    </cfRule>
  </conditionalFormatting>
  <dataValidations count="2">
    <dataValidation type="list" allowBlank="1" showInputMessage="1" showErrorMessage="1" sqref="D22:D76 J22:J76">
      <formula1>$N$22:$N$48</formula1>
    </dataValidation>
    <dataValidation type="list" allowBlank="1" showInputMessage="1" showErrorMessage="1" sqref="F6:L6">
      <formula1>$AU$5:$AU$40</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5" r:id="rId2"/>
  <headerFooter>
    <oddFooter>&amp;Cpage &amp;P of &amp;N&amp;R&amp;8 2011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799966812134"/>
  </sheetPr>
  <dimension ref="A1:AM82"/>
  <sheetViews>
    <sheetView showGridLines="0" zoomScaleSheetLayoutView="40" zoomScalePageLayoutView="40" workbookViewId="0" topLeftCell="A1">
      <selection activeCell="A3" sqref="A3"/>
    </sheetView>
  </sheetViews>
  <sheetFormatPr defaultColWidth="8.8515625" defaultRowHeight="15"/>
  <cols>
    <col min="1" max="1" width="8.8515625" style="1" customWidth="1"/>
    <col min="2" max="10" width="8.8515625" style="88" customWidth="1"/>
    <col min="11" max="11" width="8.8515625" style="2" customWidth="1"/>
    <col min="12" max="15" width="8.8515625" style="88" customWidth="1"/>
    <col min="16" max="16" width="10.57421875" style="88" customWidth="1"/>
    <col min="17" max="17" width="17.421875" style="88" customWidth="1"/>
    <col min="18" max="37" width="8.8515625" style="88" customWidth="1"/>
    <col min="38" max="38" width="48.8515625" style="88" bestFit="1" customWidth="1"/>
    <col min="39" max="39" width="16.421875" style="88" bestFit="1" customWidth="1"/>
    <col min="40" max="16384" width="8.8515625" style="88" customWidth="1"/>
  </cols>
  <sheetData>
    <row r="1" spans="1:18" ht="27.75" customHeight="1" thickBot="1">
      <c r="A1" s="162"/>
      <c r="B1" s="163"/>
      <c r="C1" s="586" t="s">
        <v>230</v>
      </c>
      <c r="D1" s="586"/>
      <c r="E1" s="586"/>
      <c r="F1" s="586"/>
      <c r="G1" s="586"/>
      <c r="H1" s="586"/>
      <c r="I1" s="586"/>
      <c r="J1" s="586"/>
      <c r="K1" s="586"/>
      <c r="L1" s="586"/>
      <c r="M1" s="586"/>
      <c r="N1" s="586"/>
      <c r="O1" s="586"/>
      <c r="P1" s="586"/>
      <c r="Q1" s="586"/>
      <c r="R1" s="586"/>
    </row>
    <row r="2" spans="2:18" ht="15" customHeight="1">
      <c r="B2" s="4"/>
      <c r="C2" s="389" t="s">
        <v>13</v>
      </c>
      <c r="D2" s="390"/>
      <c r="E2" s="581"/>
      <c r="F2" s="588"/>
      <c r="G2" s="589"/>
      <c r="H2" s="589"/>
      <c r="I2" s="589"/>
      <c r="J2" s="589"/>
      <c r="K2" s="589"/>
      <c r="L2" s="590"/>
      <c r="M2" s="15"/>
      <c r="N2" s="15"/>
      <c r="O2" s="15"/>
      <c r="P2" s="4"/>
      <c r="Q2" s="4"/>
      <c r="R2" s="4"/>
    </row>
    <row r="3" spans="2:18" ht="15" customHeight="1">
      <c r="B3" s="4"/>
      <c r="C3" s="480" t="s">
        <v>28</v>
      </c>
      <c r="D3" s="440"/>
      <c r="E3" s="436"/>
      <c r="F3" s="591"/>
      <c r="G3" s="592"/>
      <c r="H3" s="592"/>
      <c r="I3" s="592"/>
      <c r="J3" s="592"/>
      <c r="K3" s="592"/>
      <c r="L3" s="593"/>
      <c r="M3" s="15"/>
      <c r="N3" s="15"/>
      <c r="O3" s="15"/>
      <c r="P3" s="4"/>
      <c r="Q3" s="4"/>
      <c r="R3" s="4"/>
    </row>
    <row r="4" spans="2:38" ht="15" customHeight="1">
      <c r="B4" s="4"/>
      <c r="C4" s="480" t="s">
        <v>14</v>
      </c>
      <c r="D4" s="440"/>
      <c r="E4" s="436"/>
      <c r="F4" s="594" t="s">
        <v>54</v>
      </c>
      <c r="G4" s="595"/>
      <c r="H4" s="595"/>
      <c r="I4" s="595"/>
      <c r="J4" s="595"/>
      <c r="K4" s="595"/>
      <c r="L4" s="596"/>
      <c r="M4" s="15"/>
      <c r="N4" s="15"/>
      <c r="O4" s="15"/>
      <c r="P4" s="4"/>
      <c r="Q4" s="4"/>
      <c r="R4" s="4"/>
      <c r="AJ4" s="4" t="s">
        <v>493</v>
      </c>
      <c r="AL4" s="6" t="s">
        <v>52</v>
      </c>
    </row>
    <row r="5" spans="2:39" ht="15" customHeight="1">
      <c r="B5" s="4"/>
      <c r="C5" s="480" t="s">
        <v>55</v>
      </c>
      <c r="D5" s="440"/>
      <c r="E5" s="436"/>
      <c r="F5" s="594" t="str">
        <f>VLOOKUP(F4,AL5:AM9,2,FALSE)</f>
        <v>_ _ _ _ _ _ _ _ _ _ _</v>
      </c>
      <c r="G5" s="595"/>
      <c r="H5" s="595"/>
      <c r="I5" s="595"/>
      <c r="J5" s="595"/>
      <c r="K5" s="595"/>
      <c r="L5" s="596"/>
      <c r="M5" s="15"/>
      <c r="N5" s="15"/>
      <c r="O5" s="15"/>
      <c r="P5" s="4"/>
      <c r="Q5" s="4"/>
      <c r="R5" s="4"/>
      <c r="AJ5" s="16" t="s">
        <v>54</v>
      </c>
      <c r="AL5" s="282" t="s">
        <v>54</v>
      </c>
      <c r="AM5" s="282" t="s">
        <v>54</v>
      </c>
    </row>
    <row r="6" spans="2:39" ht="15" customHeight="1">
      <c r="B6" s="4"/>
      <c r="C6" s="480" t="s">
        <v>15</v>
      </c>
      <c r="D6" s="440"/>
      <c r="E6" s="436"/>
      <c r="F6" s="412"/>
      <c r="G6" s="413"/>
      <c r="H6" s="413"/>
      <c r="I6" s="413"/>
      <c r="J6" s="413"/>
      <c r="K6" s="413"/>
      <c r="L6" s="414"/>
      <c r="M6" s="15"/>
      <c r="N6" s="15"/>
      <c r="O6" s="15"/>
      <c r="P6" s="4"/>
      <c r="Q6" s="4"/>
      <c r="R6" s="4"/>
      <c r="AJ6" s="4" t="s">
        <v>494</v>
      </c>
      <c r="AL6" s="283" t="s">
        <v>523</v>
      </c>
      <c r="AM6" s="281" t="s">
        <v>524</v>
      </c>
    </row>
    <row r="7" spans="3:39" ht="15" customHeight="1">
      <c r="C7" s="480" t="s">
        <v>506</v>
      </c>
      <c r="D7" s="440"/>
      <c r="E7" s="436"/>
      <c r="F7" s="412"/>
      <c r="G7" s="413"/>
      <c r="H7" s="413"/>
      <c r="I7" s="413"/>
      <c r="J7" s="413"/>
      <c r="K7" s="413"/>
      <c r="L7" s="414"/>
      <c r="R7" s="4"/>
      <c r="AJ7" s="4" t="s">
        <v>495</v>
      </c>
      <c r="AL7" s="826" t="s">
        <v>525</v>
      </c>
      <c r="AM7" s="281" t="s">
        <v>526</v>
      </c>
    </row>
    <row r="8" spans="2:39" ht="15" customHeight="1" thickBot="1">
      <c r="B8" s="4"/>
      <c r="C8" s="477" t="s">
        <v>128</v>
      </c>
      <c r="D8" s="478"/>
      <c r="E8" s="582"/>
      <c r="F8" s="611"/>
      <c r="G8" s="612"/>
      <c r="H8" s="612"/>
      <c r="I8" s="612"/>
      <c r="J8" s="612"/>
      <c r="K8" s="612"/>
      <c r="L8" s="613"/>
      <c r="M8" s="4"/>
      <c r="N8" s="4"/>
      <c r="O8" s="4"/>
      <c r="P8" s="4"/>
      <c r="Q8" s="4"/>
      <c r="AJ8" s="4" t="s">
        <v>496</v>
      </c>
      <c r="AL8" s="826" t="s">
        <v>527</v>
      </c>
      <c r="AM8" s="281" t="s">
        <v>528</v>
      </c>
    </row>
    <row r="9" spans="2:39" ht="15" customHeight="1">
      <c r="B9" s="4"/>
      <c r="C9" s="21"/>
      <c r="D9" s="3"/>
      <c r="E9" s="3"/>
      <c r="F9" s="614"/>
      <c r="G9" s="615"/>
      <c r="H9" s="615"/>
      <c r="I9" s="615"/>
      <c r="J9" s="615"/>
      <c r="K9" s="615"/>
      <c r="L9" s="616"/>
      <c r="M9" s="182"/>
      <c r="N9" s="182"/>
      <c r="O9" s="182"/>
      <c r="P9" s="182"/>
      <c r="Q9" s="182"/>
      <c r="AJ9" s="4" t="s">
        <v>497</v>
      </c>
      <c r="AL9" s="827" t="s">
        <v>529</v>
      </c>
      <c r="AM9" s="299" t="s">
        <v>484</v>
      </c>
    </row>
    <row r="10" spans="2:39" ht="15" customHeight="1" thickBot="1">
      <c r="B10" s="182"/>
      <c r="C10" s="3"/>
      <c r="D10" s="3"/>
      <c r="E10" s="3"/>
      <c r="F10" s="617"/>
      <c r="G10" s="618"/>
      <c r="H10" s="618"/>
      <c r="I10" s="618"/>
      <c r="J10" s="618"/>
      <c r="K10" s="618"/>
      <c r="L10" s="619"/>
      <c r="M10" s="182"/>
      <c r="N10" s="182"/>
      <c r="O10" s="182"/>
      <c r="P10" s="182"/>
      <c r="Q10" s="182"/>
      <c r="AL10" s="283"/>
      <c r="AM10" s="281"/>
    </row>
    <row r="11" spans="2:39" ht="15" customHeight="1" thickBot="1">
      <c r="B11" s="182"/>
      <c r="C11" s="182"/>
      <c r="D11" s="182"/>
      <c r="E11" s="182"/>
      <c r="F11" s="182"/>
      <c r="G11" s="182"/>
      <c r="H11" s="182"/>
      <c r="I11" s="182"/>
      <c r="J11" s="182"/>
      <c r="L11" s="182"/>
      <c r="M11" s="182"/>
      <c r="N11" s="182"/>
      <c r="O11" s="182"/>
      <c r="P11" s="182"/>
      <c r="Q11" s="182"/>
      <c r="AL11" s="283"/>
      <c r="AM11" s="281"/>
    </row>
    <row r="12" spans="1:39" ht="15" customHeight="1">
      <c r="A12" s="387" t="s">
        <v>17</v>
      </c>
      <c r="B12" s="388"/>
      <c r="C12" s="500"/>
      <c r="D12" s="501"/>
      <c r="E12" s="501"/>
      <c r="F12" s="502"/>
      <c r="G12" s="182"/>
      <c r="H12" s="182"/>
      <c r="I12" s="182"/>
      <c r="J12" s="387" t="s">
        <v>27</v>
      </c>
      <c r="K12" s="388"/>
      <c r="L12" s="500"/>
      <c r="M12" s="501"/>
      <c r="N12" s="501"/>
      <c r="O12" s="502"/>
      <c r="P12" s="182"/>
      <c r="Q12" s="182"/>
      <c r="AL12" s="283"/>
      <c r="AM12" s="281"/>
    </row>
    <row r="13" spans="1:39" ht="15" customHeight="1">
      <c r="A13" s="362" t="s">
        <v>16</v>
      </c>
      <c r="B13" s="363"/>
      <c r="C13" s="393"/>
      <c r="D13" s="394"/>
      <c r="E13" s="394"/>
      <c r="F13" s="395"/>
      <c r="G13" s="182"/>
      <c r="H13" s="182"/>
      <c r="I13" s="182"/>
      <c r="J13" s="362" t="s">
        <v>26</v>
      </c>
      <c r="K13" s="363"/>
      <c r="L13" s="379">
        <f>C13</f>
        <v>0</v>
      </c>
      <c r="M13" s="380"/>
      <c r="N13" s="380"/>
      <c r="O13" s="381"/>
      <c r="P13" s="182"/>
      <c r="Q13" s="182"/>
      <c r="AL13" s="283"/>
      <c r="AM13" s="281"/>
    </row>
    <row r="14" spans="1:39" ht="15" customHeight="1">
      <c r="A14" s="364"/>
      <c r="B14" s="365"/>
      <c r="C14" s="396"/>
      <c r="D14" s="397"/>
      <c r="E14" s="397"/>
      <c r="F14" s="398"/>
      <c r="G14" s="182"/>
      <c r="H14" s="182"/>
      <c r="I14" s="182"/>
      <c r="J14" s="364"/>
      <c r="K14" s="365"/>
      <c r="L14" s="382"/>
      <c r="M14" s="383"/>
      <c r="N14" s="383"/>
      <c r="O14" s="384"/>
      <c r="P14" s="182"/>
      <c r="Q14" s="182"/>
      <c r="AL14" s="288"/>
      <c r="AM14" s="287"/>
    </row>
    <row r="15" spans="1:39" ht="15" customHeight="1">
      <c r="A15" s="366" t="s">
        <v>18</v>
      </c>
      <c r="B15" s="367"/>
      <c r="C15" s="420"/>
      <c r="D15" s="421"/>
      <c r="E15" s="421"/>
      <c r="F15" s="422"/>
      <c r="G15" s="182"/>
      <c r="H15" s="182"/>
      <c r="I15" s="182"/>
      <c r="J15" s="366" t="s">
        <v>18</v>
      </c>
      <c r="K15" s="367"/>
      <c r="L15" s="377">
        <f>C15</f>
        <v>0</v>
      </c>
      <c r="M15" s="385"/>
      <c r="N15" s="385"/>
      <c r="O15" s="386"/>
      <c r="P15" s="182"/>
      <c r="Q15" s="182"/>
      <c r="AL15" s="288"/>
      <c r="AM15" s="287"/>
    </row>
    <row r="16" spans="1:39" ht="15" customHeight="1">
      <c r="A16" s="362" t="s">
        <v>25</v>
      </c>
      <c r="B16" s="363"/>
      <c r="C16" s="393"/>
      <c r="D16" s="394"/>
      <c r="E16" s="394"/>
      <c r="F16" s="395"/>
      <c r="G16" s="182"/>
      <c r="H16" s="182"/>
      <c r="I16" s="182"/>
      <c r="J16" s="362" t="s">
        <v>24</v>
      </c>
      <c r="K16" s="363"/>
      <c r="L16" s="337">
        <f>C16</f>
        <v>0</v>
      </c>
      <c r="M16" s="338"/>
      <c r="N16" s="338"/>
      <c r="O16" s="339"/>
      <c r="P16" s="182"/>
      <c r="Q16" s="182"/>
      <c r="Y16" s="88" t="s">
        <v>243</v>
      </c>
      <c r="AL16" s="288"/>
      <c r="AM16" s="287"/>
    </row>
    <row r="17" spans="1:17" ht="15" customHeight="1">
      <c r="A17" s="368"/>
      <c r="B17" s="369"/>
      <c r="C17" s="396"/>
      <c r="D17" s="397"/>
      <c r="E17" s="397"/>
      <c r="F17" s="398"/>
      <c r="G17" s="182"/>
      <c r="H17" s="182"/>
      <c r="I17" s="182"/>
      <c r="J17" s="368"/>
      <c r="K17" s="369"/>
      <c r="L17" s="340"/>
      <c r="M17" s="341"/>
      <c r="N17" s="341"/>
      <c r="O17" s="342"/>
      <c r="P17" s="182"/>
      <c r="Q17" s="182"/>
    </row>
    <row r="18" spans="1:39" ht="15" customHeight="1">
      <c r="A18" s="368"/>
      <c r="B18" s="369"/>
      <c r="C18" s="375" t="s">
        <v>21</v>
      </c>
      <c r="D18" s="376"/>
      <c r="E18" s="331" t="s">
        <v>22</v>
      </c>
      <c r="F18" s="164" t="s">
        <v>23</v>
      </c>
      <c r="G18" s="182"/>
      <c r="H18" s="182"/>
      <c r="I18" s="182"/>
      <c r="J18" s="368"/>
      <c r="K18" s="369"/>
      <c r="L18" s="345" t="s">
        <v>21</v>
      </c>
      <c r="M18" s="346"/>
      <c r="N18" s="331" t="s">
        <v>22</v>
      </c>
      <c r="O18" s="164" t="s">
        <v>23</v>
      </c>
      <c r="P18" s="182"/>
      <c r="Q18" s="182"/>
      <c r="R18" s="4"/>
      <c r="AL18" s="65"/>
      <c r="AM18" s="65"/>
    </row>
    <row r="19" spans="1:39" ht="15" customHeight="1">
      <c r="A19" s="364"/>
      <c r="B19" s="365"/>
      <c r="C19" s="420"/>
      <c r="D19" s="423"/>
      <c r="E19" s="329"/>
      <c r="F19" s="173"/>
      <c r="G19" s="182"/>
      <c r="H19" s="182"/>
      <c r="I19" s="182"/>
      <c r="J19" s="364"/>
      <c r="K19" s="365"/>
      <c r="L19" s="332">
        <f>C19</f>
        <v>0</v>
      </c>
      <c r="M19" s="333"/>
      <c r="N19" s="352">
        <f>E19</f>
        <v>0</v>
      </c>
      <c r="O19" s="179">
        <f>F19</f>
        <v>0</v>
      </c>
      <c r="P19" s="4"/>
      <c r="Q19" s="4"/>
      <c r="R19" s="4"/>
      <c r="AL19" s="65"/>
      <c r="AM19" s="65"/>
    </row>
    <row r="20" spans="1:25" s="139" customFormat="1" ht="15" customHeight="1" thickBot="1">
      <c r="A20" s="370" t="s">
        <v>20</v>
      </c>
      <c r="B20" s="371"/>
      <c r="C20" s="601"/>
      <c r="D20" s="602"/>
      <c r="E20" s="602"/>
      <c r="F20" s="603"/>
      <c r="G20" s="182"/>
      <c r="H20" s="182"/>
      <c r="I20" s="182"/>
      <c r="J20" s="330" t="s">
        <v>19</v>
      </c>
      <c r="K20" s="343"/>
      <c r="L20" s="334">
        <f>C20</f>
        <v>0</v>
      </c>
      <c r="M20" s="335"/>
      <c r="N20" s="335"/>
      <c r="O20" s="336"/>
      <c r="P20" s="4"/>
      <c r="Q20" s="4"/>
      <c r="R20" s="4"/>
      <c r="S20" s="88"/>
      <c r="V20" s="88"/>
      <c r="W20" s="88"/>
      <c r="X20" s="88"/>
      <c r="Y20" s="88"/>
    </row>
    <row r="21" spans="1:25" s="60" customFormat="1" ht="15" customHeight="1">
      <c r="A21" s="139"/>
      <c r="B21" s="151"/>
      <c r="C21" s="151"/>
      <c r="D21" s="151"/>
      <c r="E21" s="151"/>
      <c r="F21" s="151"/>
      <c r="G21" s="182"/>
      <c r="H21" s="151"/>
      <c r="I21" s="151"/>
      <c r="J21" s="151"/>
      <c r="K21" s="151"/>
      <c r="L21" s="151"/>
      <c r="M21" s="151"/>
      <c r="N21" s="29"/>
      <c r="O21" s="4"/>
      <c r="P21" s="4"/>
      <c r="Q21" s="4"/>
      <c r="R21" s="4"/>
      <c r="S21" s="139"/>
      <c r="V21" s="139"/>
      <c r="W21" s="139"/>
      <c r="X21" s="139"/>
      <c r="Y21" s="139"/>
    </row>
    <row r="22" spans="14:18" s="60" customFormat="1" ht="15" customHeight="1" thickBot="1">
      <c r="N22" s="4"/>
      <c r="O22" s="4"/>
      <c r="P22" s="4"/>
      <c r="Q22" s="4"/>
      <c r="R22" s="4"/>
    </row>
    <row r="23" spans="3:18" s="60" customFormat="1" ht="15" customHeight="1" thickBot="1">
      <c r="C23" s="351" t="s">
        <v>0</v>
      </c>
      <c r="D23" s="349" t="s">
        <v>29</v>
      </c>
      <c r="E23" s="327"/>
      <c r="F23" s="326" t="s">
        <v>1</v>
      </c>
      <c r="G23" s="61" t="s">
        <v>2</v>
      </c>
      <c r="H23" s="4"/>
      <c r="I23" s="61" t="s">
        <v>0</v>
      </c>
      <c r="J23" s="351" t="s">
        <v>29</v>
      </c>
      <c r="K23" s="351"/>
      <c r="L23" s="326" t="s">
        <v>1</v>
      </c>
      <c r="M23" s="61" t="s">
        <v>2</v>
      </c>
      <c r="N23" s="4"/>
      <c r="O23" s="150" t="s">
        <v>3</v>
      </c>
      <c r="P23" s="149" t="s">
        <v>4</v>
      </c>
      <c r="Q23" s="4"/>
      <c r="R23" s="4"/>
    </row>
    <row r="24" spans="3:19" s="60" customFormat="1" ht="15" customHeight="1">
      <c r="C24" s="328">
        <v>1</v>
      </c>
      <c r="D24" s="324"/>
      <c r="E24" s="325"/>
      <c r="F24" s="324"/>
      <c r="G24" s="350" t="str">
        <f aca="true" t="shared" si="0" ref="G24:G55">IF(F24&lt;&gt;"",1,"")</f>
        <v/>
      </c>
      <c r="H24" s="63"/>
      <c r="I24" s="344">
        <v>56</v>
      </c>
      <c r="J24" s="348"/>
      <c r="K24" s="348"/>
      <c r="L24" s="324"/>
      <c r="M24" s="350" t="str">
        <f aca="true" t="shared" si="1" ref="M24:M55">IF(L24&lt;&gt;"",1,"")</f>
        <v/>
      </c>
      <c r="N24" s="4"/>
      <c r="O24" s="148" t="s">
        <v>134</v>
      </c>
      <c r="P24" s="144">
        <f>SUMIFS($G$24:$G$78,$F$24:$F$78,O24)+SUMIFS($M$24:$M$78,$L$24:$L$78,O24)</f>
        <v>0</v>
      </c>
      <c r="Q24" s="4"/>
      <c r="R24" s="4"/>
      <c r="S24" s="141"/>
    </row>
    <row r="25" spans="1:19" s="65" customFormat="1" ht="15" customHeight="1">
      <c r="A25" s="60"/>
      <c r="B25" s="60"/>
      <c r="C25" s="328">
        <v>2</v>
      </c>
      <c r="D25" s="324"/>
      <c r="E25" s="325"/>
      <c r="F25" s="324"/>
      <c r="G25" s="350" t="str">
        <f t="shared" si="0"/>
        <v/>
      </c>
      <c r="H25" s="63"/>
      <c r="I25" s="344">
        <v>57</v>
      </c>
      <c r="J25" s="348"/>
      <c r="K25" s="348"/>
      <c r="L25" s="324"/>
      <c r="M25" s="350" t="str">
        <f t="shared" si="1"/>
        <v/>
      </c>
      <c r="N25" s="4"/>
      <c r="O25" s="148" t="s">
        <v>135</v>
      </c>
      <c r="P25" s="144">
        <f>SUMIFS($G$24:$G$78,$F$24:$F$78,O25)+SUMIFS($M$24:$M$78,$L$24:$L$78,O25)</f>
        <v>0</v>
      </c>
      <c r="Q25" s="4"/>
      <c r="R25" s="25"/>
      <c r="S25" s="141"/>
    </row>
    <row r="26" spans="3:19" s="65" customFormat="1" ht="15" customHeight="1">
      <c r="C26" s="328">
        <v>3</v>
      </c>
      <c r="D26" s="324"/>
      <c r="E26" s="325"/>
      <c r="F26" s="324"/>
      <c r="G26" s="350" t="str">
        <f t="shared" si="0"/>
        <v/>
      </c>
      <c r="H26" s="63"/>
      <c r="I26" s="344">
        <v>58</v>
      </c>
      <c r="J26" s="348"/>
      <c r="K26" s="348"/>
      <c r="L26" s="324"/>
      <c r="M26" s="350" t="str">
        <f t="shared" si="1"/>
        <v/>
      </c>
      <c r="N26" s="25"/>
      <c r="O26" s="148" t="s">
        <v>136</v>
      </c>
      <c r="P26" s="144">
        <f>SUMIFS($G$24:$G$78,$F$24:$F$78,O26)+SUMIFS($M$24:$M$78,$L$24:$L$78,O26)</f>
        <v>0</v>
      </c>
      <c r="Q26" s="4"/>
      <c r="R26" s="25"/>
      <c r="S26" s="145"/>
    </row>
    <row r="27" spans="3:19" s="65" customFormat="1" ht="15" customHeight="1">
      <c r="C27" s="328">
        <v>4</v>
      </c>
      <c r="D27" s="324"/>
      <c r="E27" s="325"/>
      <c r="F27" s="324"/>
      <c r="G27" s="350" t="str">
        <f t="shared" si="0"/>
        <v/>
      </c>
      <c r="H27" s="63"/>
      <c r="I27" s="344">
        <v>59</v>
      </c>
      <c r="J27" s="348"/>
      <c r="K27" s="348"/>
      <c r="L27" s="324"/>
      <c r="M27" s="350" t="str">
        <f t="shared" si="1"/>
        <v/>
      </c>
      <c r="N27" s="25"/>
      <c r="O27" s="148" t="s">
        <v>137</v>
      </c>
      <c r="P27" s="144">
        <f>SUMIFS($G$24:$G$78,$F$24:$F$78,O27)+SUMIFS($M$24:$M$78,$L$24:$L$78,O27)</f>
        <v>0</v>
      </c>
      <c r="Q27" s="4"/>
      <c r="R27" s="25"/>
      <c r="S27" s="145"/>
    </row>
    <row r="28" spans="3:19" s="65" customFormat="1" ht="15" customHeight="1">
      <c r="C28" s="328">
        <v>5</v>
      </c>
      <c r="D28" s="324"/>
      <c r="E28" s="325"/>
      <c r="F28" s="324"/>
      <c r="G28" s="350" t="str">
        <f t="shared" si="0"/>
        <v/>
      </c>
      <c r="H28" s="63"/>
      <c r="I28" s="344">
        <v>60</v>
      </c>
      <c r="J28" s="348"/>
      <c r="K28" s="348"/>
      <c r="L28" s="324"/>
      <c r="M28" s="350" t="str">
        <f t="shared" si="1"/>
        <v/>
      </c>
      <c r="N28" s="25"/>
      <c r="O28" s="148" t="s">
        <v>138</v>
      </c>
      <c r="P28" s="144">
        <f>SUMIFS($G$24:$G$78,$F$24:$F$78,O28)+SUMIFS($M$24:$M$78,$L$24:$L$78,O28)</f>
        <v>0</v>
      </c>
      <c r="Q28" s="4"/>
      <c r="R28" s="25"/>
      <c r="S28" s="145"/>
    </row>
    <row r="29" spans="3:19" s="65" customFormat="1" ht="15" customHeight="1">
      <c r="C29" s="328">
        <v>6</v>
      </c>
      <c r="D29" s="324"/>
      <c r="E29" s="325"/>
      <c r="F29" s="324"/>
      <c r="G29" s="350" t="str">
        <f t="shared" si="0"/>
        <v/>
      </c>
      <c r="H29" s="63"/>
      <c r="I29" s="344">
        <v>61</v>
      </c>
      <c r="J29" s="348"/>
      <c r="K29" s="348"/>
      <c r="L29" s="324"/>
      <c r="M29" s="350" t="str">
        <f t="shared" si="1"/>
        <v/>
      </c>
      <c r="N29" s="25"/>
      <c r="O29" s="148" t="s">
        <v>139</v>
      </c>
      <c r="P29" s="144">
        <f>SUMIFS($G$24:$G$78,$F$24:$F$78,O29)+SUMIFS($M$24:$M$78,$L$24:$L$78,O29)</f>
        <v>0</v>
      </c>
      <c r="Q29" s="27"/>
      <c r="R29" s="25"/>
      <c r="S29" s="145"/>
    </row>
    <row r="30" spans="3:19" s="65" customFormat="1" ht="15" customHeight="1">
      <c r="C30" s="328">
        <v>7</v>
      </c>
      <c r="D30" s="324"/>
      <c r="E30" s="325"/>
      <c r="F30" s="324"/>
      <c r="G30" s="350" t="str">
        <f t="shared" si="0"/>
        <v/>
      </c>
      <c r="H30" s="63"/>
      <c r="I30" s="344">
        <v>62</v>
      </c>
      <c r="J30" s="348"/>
      <c r="K30" s="348"/>
      <c r="L30" s="324"/>
      <c r="M30" s="350" t="str">
        <f t="shared" si="1"/>
        <v/>
      </c>
      <c r="N30" s="25"/>
      <c r="O30" s="148" t="s">
        <v>140</v>
      </c>
      <c r="P30" s="144">
        <f>SUMIFS($G$24:$G$78,$F$24:$F$78,O30)+SUMIFS($M$24:$M$78,$L$24:$L$78,O30)</f>
        <v>0</v>
      </c>
      <c r="Q30" s="28"/>
      <c r="R30" s="25"/>
      <c r="S30" s="145"/>
    </row>
    <row r="31" spans="3:39" s="65" customFormat="1" ht="15" customHeight="1">
      <c r="C31" s="328">
        <v>8</v>
      </c>
      <c r="D31" s="324"/>
      <c r="E31" s="325"/>
      <c r="F31" s="324"/>
      <c r="G31" s="350" t="str">
        <f t="shared" si="0"/>
        <v/>
      </c>
      <c r="H31" s="63"/>
      <c r="I31" s="344">
        <v>63</v>
      </c>
      <c r="J31" s="348"/>
      <c r="K31" s="348"/>
      <c r="L31" s="324"/>
      <c r="M31" s="350" t="str">
        <f t="shared" si="1"/>
        <v/>
      </c>
      <c r="N31" s="25"/>
      <c r="O31" s="148" t="s">
        <v>141</v>
      </c>
      <c r="P31" s="144">
        <f>SUMIFS($G$24:$G$78,$F$24:$F$78,O31)+SUMIFS($M$24:$M$78,$L$24:$L$78,O31)</f>
        <v>0</v>
      </c>
      <c r="Q31" s="28"/>
      <c r="R31" s="25"/>
      <c r="S31" s="145"/>
      <c r="AL31" s="311"/>
      <c r="AM31" s="311"/>
    </row>
    <row r="32" spans="3:39" s="65" customFormat="1" ht="15" customHeight="1">
      <c r="C32" s="328">
        <v>9</v>
      </c>
      <c r="D32" s="324"/>
      <c r="E32" s="325"/>
      <c r="F32" s="324"/>
      <c r="G32" s="350" t="str">
        <f t="shared" si="0"/>
        <v/>
      </c>
      <c r="H32" s="63"/>
      <c r="I32" s="344">
        <v>64</v>
      </c>
      <c r="J32" s="348"/>
      <c r="K32" s="348"/>
      <c r="L32" s="324"/>
      <c r="M32" s="350" t="str">
        <f t="shared" si="1"/>
        <v/>
      </c>
      <c r="N32" s="25"/>
      <c r="O32" s="148" t="s">
        <v>142</v>
      </c>
      <c r="P32" s="144">
        <f>SUMIFS($G$24:$G$78,$F$24:$F$78,O32)+SUMIFS($M$24:$M$78,$L$24:$L$78,O32)</f>
        <v>0</v>
      </c>
      <c r="Q32" s="28"/>
      <c r="R32" s="4"/>
      <c r="S32" s="145"/>
      <c r="AL32" s="60"/>
      <c r="AM32" s="60"/>
    </row>
    <row r="33" spans="3:39" s="65" customFormat="1" ht="15" customHeight="1">
      <c r="C33" s="328">
        <v>10</v>
      </c>
      <c r="D33" s="324"/>
      <c r="E33" s="325"/>
      <c r="F33" s="324"/>
      <c r="G33" s="350" t="str">
        <f t="shared" si="0"/>
        <v/>
      </c>
      <c r="H33" s="63"/>
      <c r="I33" s="344">
        <v>65</v>
      </c>
      <c r="J33" s="348"/>
      <c r="K33" s="348"/>
      <c r="L33" s="324"/>
      <c r="M33" s="350" t="str">
        <f t="shared" si="1"/>
        <v/>
      </c>
      <c r="N33" s="25"/>
      <c r="O33" s="148" t="s">
        <v>143</v>
      </c>
      <c r="P33" s="144">
        <f>SUMIFS($G$24:$G$78,$F$24:$F$78,O33)+SUMIFS($M$24:$M$78,$L$24:$L$78,O33)</f>
        <v>0</v>
      </c>
      <c r="Q33" s="28"/>
      <c r="R33" s="4"/>
      <c r="S33" s="145"/>
      <c r="AL33" s="60"/>
      <c r="AM33" s="60"/>
    </row>
    <row r="34" spans="3:39" s="65" customFormat="1" ht="15" customHeight="1">
      <c r="C34" s="328">
        <v>11</v>
      </c>
      <c r="D34" s="324"/>
      <c r="E34" s="325"/>
      <c r="F34" s="324"/>
      <c r="G34" s="350" t="str">
        <f t="shared" si="0"/>
        <v/>
      </c>
      <c r="H34" s="63"/>
      <c r="I34" s="344">
        <v>66</v>
      </c>
      <c r="J34" s="348"/>
      <c r="K34" s="348"/>
      <c r="L34" s="324"/>
      <c r="M34" s="350" t="str">
        <f t="shared" si="1"/>
        <v/>
      </c>
      <c r="N34" s="25"/>
      <c r="O34" s="148" t="s">
        <v>144</v>
      </c>
      <c r="P34" s="144">
        <f>SUMIFS($G$24:$G$78,$F$24:$F$78,O34)+SUMIFS($M$24:$M$78,$L$24:$L$78,O34)</f>
        <v>0</v>
      </c>
      <c r="Q34" s="28"/>
      <c r="R34" s="4"/>
      <c r="S34" s="145"/>
      <c r="AL34" s="60"/>
      <c r="AM34" s="60"/>
    </row>
    <row r="35" spans="1:39" s="60" customFormat="1" ht="15" customHeight="1">
      <c r="A35" s="65"/>
      <c r="B35" s="65"/>
      <c r="C35" s="328">
        <v>12</v>
      </c>
      <c r="D35" s="324"/>
      <c r="E35" s="325"/>
      <c r="F35" s="324"/>
      <c r="G35" s="350" t="str">
        <f t="shared" si="0"/>
        <v/>
      </c>
      <c r="H35" s="63"/>
      <c r="I35" s="344">
        <v>67</v>
      </c>
      <c r="J35" s="348"/>
      <c r="K35" s="348"/>
      <c r="L35" s="324"/>
      <c r="M35" s="350" t="str">
        <f t="shared" si="1"/>
        <v/>
      </c>
      <c r="N35" s="25"/>
      <c r="O35" s="148" t="s">
        <v>145</v>
      </c>
      <c r="P35" s="144">
        <f>SUMIFS($G$24:$G$78,$F$24:$F$78,O35)+SUMIFS($M$24:$M$78,$L$24:$L$78,O35)</f>
        <v>0</v>
      </c>
      <c r="Q35" s="28"/>
      <c r="R35" s="4"/>
      <c r="S35" s="145"/>
      <c r="AL35" s="70"/>
      <c r="AM35" s="70"/>
    </row>
    <row r="36" spans="3:39" s="60" customFormat="1" ht="15" customHeight="1">
      <c r="C36" s="328">
        <v>13</v>
      </c>
      <c r="D36" s="324"/>
      <c r="E36" s="325"/>
      <c r="F36" s="324"/>
      <c r="G36" s="350" t="str">
        <f t="shared" si="0"/>
        <v/>
      </c>
      <c r="H36" s="63"/>
      <c r="I36" s="344">
        <v>68</v>
      </c>
      <c r="J36" s="348"/>
      <c r="K36" s="348"/>
      <c r="L36" s="324"/>
      <c r="M36" s="350" t="str">
        <f t="shared" si="1"/>
        <v/>
      </c>
      <c r="N36" s="145"/>
      <c r="O36" s="148" t="s">
        <v>146</v>
      </c>
      <c r="P36" s="144">
        <f>SUMIFS($G$24:$G$78,$F$24:$F$78,O36)+SUMIFS($M$24:$M$78,$L$24:$L$78,O36)</f>
        <v>0</v>
      </c>
      <c r="Q36" s="145"/>
      <c r="R36" s="4"/>
      <c r="S36" s="141" t="s">
        <v>242</v>
      </c>
      <c r="AL36" s="70"/>
      <c r="AM36" s="70"/>
    </row>
    <row r="37" spans="3:39" s="60" customFormat="1" ht="15" customHeight="1">
      <c r="C37" s="328">
        <v>14</v>
      </c>
      <c r="D37" s="324"/>
      <c r="E37" s="325"/>
      <c r="F37" s="324"/>
      <c r="G37" s="350" t="str">
        <f t="shared" si="0"/>
        <v/>
      </c>
      <c r="H37" s="63"/>
      <c r="I37" s="344">
        <v>69</v>
      </c>
      <c r="J37" s="348"/>
      <c r="K37" s="348"/>
      <c r="L37" s="324"/>
      <c r="M37" s="350" t="str">
        <f t="shared" si="1"/>
        <v/>
      </c>
      <c r="N37" s="145"/>
      <c r="O37" s="147" t="s">
        <v>147</v>
      </c>
      <c r="P37" s="144">
        <f>SUMIFS($G$24:$G$78,$F$24:$F$78,O37)+SUMIFS($M$24:$M$78,$L$24:$L$78,O37)</f>
        <v>0</v>
      </c>
      <c r="R37" s="4"/>
      <c r="S37" s="141"/>
      <c r="AL37" s="70"/>
      <c r="AM37" s="70"/>
    </row>
    <row r="38" spans="3:19" s="60" customFormat="1" ht="15" customHeight="1">
      <c r="C38" s="328">
        <v>15</v>
      </c>
      <c r="D38" s="324"/>
      <c r="E38" s="325"/>
      <c r="F38" s="324"/>
      <c r="G38" s="350" t="str">
        <f t="shared" si="0"/>
        <v/>
      </c>
      <c r="H38" s="63"/>
      <c r="I38" s="344">
        <v>70</v>
      </c>
      <c r="J38" s="348"/>
      <c r="K38" s="348"/>
      <c r="L38" s="324"/>
      <c r="M38" s="350" t="str">
        <f t="shared" si="1"/>
        <v/>
      </c>
      <c r="N38" s="145"/>
      <c r="O38" s="146" t="s">
        <v>148</v>
      </c>
      <c r="P38" s="144">
        <f>SUMIFS($G$24:$G$78,$F$24:$F$78,O38)+SUMIFS($M$24:$M$78,$L$24:$L$78,O38)</f>
        <v>0</v>
      </c>
      <c r="R38" s="29"/>
      <c r="S38" s="141"/>
    </row>
    <row r="39" spans="3:19" s="60" customFormat="1" ht="15" customHeight="1" thickBot="1">
      <c r="C39" s="328">
        <v>16</v>
      </c>
      <c r="D39" s="324"/>
      <c r="E39" s="325"/>
      <c r="F39" s="324"/>
      <c r="G39" s="350" t="str">
        <f t="shared" si="0"/>
        <v/>
      </c>
      <c r="H39" s="63"/>
      <c r="I39" s="344">
        <v>71</v>
      </c>
      <c r="J39" s="348"/>
      <c r="K39" s="348"/>
      <c r="L39" s="324"/>
      <c r="M39" s="350" t="str">
        <f t="shared" si="1"/>
        <v/>
      </c>
      <c r="N39" s="4"/>
      <c r="R39" s="29"/>
      <c r="S39" s="141"/>
    </row>
    <row r="40" spans="3:19" s="60" customFormat="1" ht="15" customHeight="1" thickBot="1">
      <c r="C40" s="328">
        <v>17</v>
      </c>
      <c r="D40" s="324"/>
      <c r="E40" s="325"/>
      <c r="F40" s="324"/>
      <c r="G40" s="350" t="str">
        <f t="shared" si="0"/>
        <v/>
      </c>
      <c r="H40" s="63"/>
      <c r="I40" s="344">
        <v>72</v>
      </c>
      <c r="J40" s="348"/>
      <c r="K40" s="348"/>
      <c r="L40" s="324"/>
      <c r="M40" s="350" t="str">
        <f t="shared" si="1"/>
        <v/>
      </c>
      <c r="N40" s="4"/>
      <c r="O40" s="143" t="s">
        <v>5</v>
      </c>
      <c r="P40" s="307">
        <f>SUM(P24:P38)</f>
        <v>0</v>
      </c>
      <c r="Q40" s="145"/>
      <c r="R40" s="4"/>
      <c r="S40" s="141"/>
    </row>
    <row r="41" spans="3:19" s="60" customFormat="1" ht="15" customHeight="1">
      <c r="C41" s="328">
        <v>18</v>
      </c>
      <c r="D41" s="324"/>
      <c r="E41" s="325"/>
      <c r="F41" s="324"/>
      <c r="G41" s="350" t="str">
        <f t="shared" si="0"/>
        <v/>
      </c>
      <c r="H41" s="63"/>
      <c r="I41" s="344">
        <v>73</v>
      </c>
      <c r="J41" s="348"/>
      <c r="K41" s="348"/>
      <c r="L41" s="324"/>
      <c r="M41" s="350" t="str">
        <f t="shared" si="1"/>
        <v/>
      </c>
      <c r="N41" s="4"/>
      <c r="R41" s="4"/>
      <c r="S41" s="141"/>
    </row>
    <row r="42" spans="1:39" s="70" customFormat="1" ht="15" customHeight="1" thickBot="1">
      <c r="A42" s="60"/>
      <c r="B42" s="60"/>
      <c r="C42" s="328">
        <v>19</v>
      </c>
      <c r="D42" s="324"/>
      <c r="E42" s="325"/>
      <c r="F42" s="324"/>
      <c r="G42" s="350" t="str">
        <f t="shared" si="0"/>
        <v/>
      </c>
      <c r="H42" s="63"/>
      <c r="I42" s="344">
        <v>74</v>
      </c>
      <c r="J42" s="348"/>
      <c r="K42" s="348"/>
      <c r="L42" s="324"/>
      <c r="M42" s="350" t="str">
        <f t="shared" si="1"/>
        <v/>
      </c>
      <c r="N42" s="4"/>
      <c r="O42" s="60"/>
      <c r="P42" s="60"/>
      <c r="Q42" s="60"/>
      <c r="R42" s="4"/>
      <c r="S42" s="141"/>
      <c r="AL42" s="60"/>
      <c r="AM42" s="60"/>
    </row>
    <row r="43" spans="3:39" s="70" customFormat="1" ht="15" customHeight="1">
      <c r="C43" s="328">
        <v>20</v>
      </c>
      <c r="D43" s="324"/>
      <c r="E43" s="325"/>
      <c r="F43" s="324"/>
      <c r="G43" s="350" t="str">
        <f t="shared" si="0"/>
        <v/>
      </c>
      <c r="H43" s="69"/>
      <c r="I43" s="344">
        <v>75</v>
      </c>
      <c r="J43" s="348"/>
      <c r="K43" s="348"/>
      <c r="L43" s="324"/>
      <c r="M43" s="350" t="str">
        <f t="shared" si="1"/>
        <v/>
      </c>
      <c r="N43" s="29"/>
      <c r="O43" s="699" t="s">
        <v>6</v>
      </c>
      <c r="P43" s="700"/>
      <c r="Q43" s="50">
        <f>P24+P27+P30+P33+P36</f>
        <v>0</v>
      </c>
      <c r="R43" s="4"/>
      <c r="S43" s="140"/>
      <c r="AL43" s="60"/>
      <c r="AM43" s="60"/>
    </row>
    <row r="44" spans="3:39" s="70" customFormat="1" ht="15" customHeight="1">
      <c r="C44" s="328">
        <v>21</v>
      </c>
      <c r="D44" s="324"/>
      <c r="E44" s="325"/>
      <c r="F44" s="324"/>
      <c r="G44" s="350" t="str">
        <f t="shared" si="0"/>
        <v/>
      </c>
      <c r="H44" s="69"/>
      <c r="I44" s="344">
        <v>76</v>
      </c>
      <c r="J44" s="348"/>
      <c r="K44" s="348"/>
      <c r="L44" s="324"/>
      <c r="M44" s="350" t="str">
        <f t="shared" si="1"/>
        <v/>
      </c>
      <c r="N44" s="29"/>
      <c r="O44" s="701" t="s">
        <v>7</v>
      </c>
      <c r="P44" s="702"/>
      <c r="Q44" s="347">
        <f aca="true" t="shared" si="2" ref="Q44:Q45">P25+P28+P31+P34+P37</f>
        <v>0</v>
      </c>
      <c r="R44" s="4"/>
      <c r="AL44" s="60"/>
      <c r="AM44" s="60"/>
    </row>
    <row r="45" spans="1:19" s="60" customFormat="1" ht="15" customHeight="1">
      <c r="A45" s="70"/>
      <c r="B45" s="70"/>
      <c r="C45" s="328">
        <v>22</v>
      </c>
      <c r="D45" s="324"/>
      <c r="E45" s="325"/>
      <c r="F45" s="324"/>
      <c r="G45" s="350" t="str">
        <f t="shared" si="0"/>
        <v/>
      </c>
      <c r="H45" s="69"/>
      <c r="I45" s="344">
        <v>77</v>
      </c>
      <c r="J45" s="348"/>
      <c r="K45" s="348"/>
      <c r="L45" s="324"/>
      <c r="M45" s="350" t="str">
        <f t="shared" si="1"/>
        <v/>
      </c>
      <c r="N45" s="29"/>
      <c r="O45" s="701" t="s">
        <v>8</v>
      </c>
      <c r="P45" s="702"/>
      <c r="Q45" s="347">
        <f t="shared" si="2"/>
        <v>0</v>
      </c>
      <c r="R45" s="4"/>
      <c r="S45" s="70"/>
    </row>
    <row r="46" spans="3:18" s="60" customFormat="1" ht="15" customHeight="1">
      <c r="C46" s="328">
        <v>23</v>
      </c>
      <c r="D46" s="324"/>
      <c r="E46" s="325"/>
      <c r="F46" s="324"/>
      <c r="G46" s="350" t="str">
        <f t="shared" si="0"/>
        <v/>
      </c>
      <c r="H46" s="63"/>
      <c r="I46" s="344">
        <v>78</v>
      </c>
      <c r="J46" s="348"/>
      <c r="K46" s="348"/>
      <c r="L46" s="324"/>
      <c r="M46" s="350" t="str">
        <f t="shared" si="1"/>
        <v/>
      </c>
      <c r="N46" s="4"/>
      <c r="O46" s="695" t="s">
        <v>9</v>
      </c>
      <c r="P46" s="696"/>
      <c r="Q46" s="110">
        <f>SUM(Q43:Q45)</f>
        <v>0</v>
      </c>
      <c r="R46" s="4"/>
    </row>
    <row r="47" spans="3:18" s="60" customFormat="1" ht="15" customHeight="1">
      <c r="C47" s="328">
        <v>24</v>
      </c>
      <c r="D47" s="324"/>
      <c r="E47" s="325"/>
      <c r="F47" s="324"/>
      <c r="G47" s="350" t="str">
        <f t="shared" si="0"/>
        <v/>
      </c>
      <c r="H47" s="63"/>
      <c r="I47" s="344">
        <v>79</v>
      </c>
      <c r="J47" s="348"/>
      <c r="K47" s="348"/>
      <c r="L47" s="324"/>
      <c r="M47" s="350" t="str">
        <f t="shared" si="1"/>
        <v/>
      </c>
      <c r="N47" s="4"/>
      <c r="O47" s="691" t="s">
        <v>10</v>
      </c>
      <c r="P47" s="692"/>
      <c r="Q47" s="831">
        <f>COUNTA(D24:E78)+COUNTA(J24:K78)</f>
        <v>0</v>
      </c>
      <c r="R47" s="4"/>
    </row>
    <row r="48" spans="3:18" s="60" customFormat="1" ht="15" customHeight="1">
      <c r="C48" s="328">
        <v>25</v>
      </c>
      <c r="D48" s="324"/>
      <c r="E48" s="325"/>
      <c r="F48" s="324"/>
      <c r="G48" s="350" t="str">
        <f t="shared" si="0"/>
        <v/>
      </c>
      <c r="H48" s="63"/>
      <c r="I48" s="344">
        <v>80</v>
      </c>
      <c r="J48" s="348"/>
      <c r="K48" s="348"/>
      <c r="L48" s="324"/>
      <c r="M48" s="350" t="str">
        <f t="shared" si="1"/>
        <v/>
      </c>
      <c r="N48" s="4"/>
      <c r="O48" s="697"/>
      <c r="P48" s="698"/>
      <c r="Q48" s="833"/>
      <c r="R48" s="4"/>
    </row>
    <row r="49" spans="3:18" s="60" customFormat="1" ht="15" customHeight="1">
      <c r="C49" s="328">
        <v>26</v>
      </c>
      <c r="D49" s="324"/>
      <c r="E49" s="325"/>
      <c r="F49" s="324"/>
      <c r="G49" s="350" t="str">
        <f t="shared" si="0"/>
        <v/>
      </c>
      <c r="H49" s="63"/>
      <c r="I49" s="344">
        <v>81</v>
      </c>
      <c r="J49" s="348"/>
      <c r="K49" s="348"/>
      <c r="L49" s="324"/>
      <c r="M49" s="350" t="str">
        <f t="shared" si="1"/>
        <v/>
      </c>
      <c r="N49" s="4"/>
      <c r="O49" s="691" t="s">
        <v>11</v>
      </c>
      <c r="P49" s="692"/>
      <c r="Q49" s="831">
        <f>SUM(M70:M78)</f>
        <v>0</v>
      </c>
      <c r="R49" s="4"/>
    </row>
    <row r="50" spans="3:18" s="60" customFormat="1" ht="15" customHeight="1" thickBot="1">
      <c r="C50" s="328">
        <v>27</v>
      </c>
      <c r="D50" s="324"/>
      <c r="E50" s="325"/>
      <c r="F50" s="324"/>
      <c r="G50" s="350" t="str">
        <f t="shared" si="0"/>
        <v/>
      </c>
      <c r="H50" s="63"/>
      <c r="I50" s="344">
        <v>82</v>
      </c>
      <c r="J50" s="348"/>
      <c r="K50" s="348"/>
      <c r="L50" s="324"/>
      <c r="M50" s="350" t="str">
        <f t="shared" si="1"/>
        <v/>
      </c>
      <c r="N50" s="4"/>
      <c r="O50" s="693"/>
      <c r="P50" s="694"/>
      <c r="Q50" s="832"/>
      <c r="R50" s="4"/>
    </row>
    <row r="51" spans="3:18" s="60" customFormat="1" ht="15" customHeight="1">
      <c r="C51" s="328">
        <v>28</v>
      </c>
      <c r="D51" s="324"/>
      <c r="E51" s="325"/>
      <c r="F51" s="324"/>
      <c r="G51" s="350" t="str">
        <f t="shared" si="0"/>
        <v/>
      </c>
      <c r="H51" s="63"/>
      <c r="I51" s="344">
        <v>83</v>
      </c>
      <c r="J51" s="348"/>
      <c r="K51" s="348"/>
      <c r="L51" s="324"/>
      <c r="M51" s="350" t="str">
        <f t="shared" si="1"/>
        <v/>
      </c>
      <c r="N51" s="4"/>
      <c r="R51" s="4"/>
    </row>
    <row r="52" spans="3:18" s="60" customFormat="1" ht="15" customHeight="1">
      <c r="C52" s="328">
        <v>29</v>
      </c>
      <c r="D52" s="324"/>
      <c r="E52" s="325"/>
      <c r="F52" s="324"/>
      <c r="G52" s="350" t="str">
        <f t="shared" si="0"/>
        <v/>
      </c>
      <c r="H52" s="63"/>
      <c r="I52" s="344">
        <v>84</v>
      </c>
      <c r="J52" s="348"/>
      <c r="K52" s="348"/>
      <c r="L52" s="324"/>
      <c r="M52" s="350" t="str">
        <f t="shared" si="1"/>
        <v/>
      </c>
      <c r="N52" s="4"/>
      <c r="O52" s="4"/>
      <c r="P52" s="4"/>
      <c r="Q52" s="30"/>
      <c r="R52" s="4"/>
    </row>
    <row r="53" spans="3:18" s="60" customFormat="1" ht="15" customHeight="1">
      <c r="C53" s="328">
        <v>30</v>
      </c>
      <c r="D53" s="324"/>
      <c r="E53" s="325"/>
      <c r="F53" s="324"/>
      <c r="G53" s="350" t="str">
        <f t="shared" si="0"/>
        <v/>
      </c>
      <c r="H53" s="63"/>
      <c r="I53" s="344">
        <v>85</v>
      </c>
      <c r="J53" s="348"/>
      <c r="K53" s="348"/>
      <c r="L53" s="324"/>
      <c r="M53" s="350" t="str">
        <f t="shared" si="1"/>
        <v/>
      </c>
      <c r="N53" s="4"/>
      <c r="R53" s="4"/>
    </row>
    <row r="54" spans="3:18" s="60" customFormat="1" ht="15" customHeight="1">
      <c r="C54" s="328">
        <v>31</v>
      </c>
      <c r="D54" s="324"/>
      <c r="E54" s="325"/>
      <c r="F54" s="324"/>
      <c r="G54" s="350" t="str">
        <f t="shared" si="0"/>
        <v/>
      </c>
      <c r="H54" s="63"/>
      <c r="I54" s="344">
        <v>86</v>
      </c>
      <c r="J54" s="348"/>
      <c r="K54" s="348"/>
      <c r="L54" s="324"/>
      <c r="M54" s="350" t="str">
        <f t="shared" si="1"/>
        <v/>
      </c>
      <c r="N54" s="4"/>
      <c r="R54" s="4"/>
    </row>
    <row r="55" spans="3:18" s="60" customFormat="1" ht="15" customHeight="1">
      <c r="C55" s="328">
        <v>32</v>
      </c>
      <c r="D55" s="324"/>
      <c r="E55" s="325"/>
      <c r="F55" s="324"/>
      <c r="G55" s="350" t="str">
        <f t="shared" si="0"/>
        <v/>
      </c>
      <c r="H55" s="63"/>
      <c r="I55" s="344">
        <v>87</v>
      </c>
      <c r="J55" s="348"/>
      <c r="K55" s="348"/>
      <c r="L55" s="324"/>
      <c r="M55" s="350" t="str">
        <f t="shared" si="1"/>
        <v/>
      </c>
      <c r="N55" s="4"/>
      <c r="R55" s="4"/>
    </row>
    <row r="56" spans="3:18" s="60" customFormat="1" ht="15" customHeight="1">
      <c r="C56" s="328">
        <v>33</v>
      </c>
      <c r="D56" s="324"/>
      <c r="E56" s="325"/>
      <c r="F56" s="324"/>
      <c r="G56" s="350" t="str">
        <f aca="true" t="shared" si="3" ref="G56:G78">IF(F56&lt;&gt;"",1,"")</f>
        <v/>
      </c>
      <c r="H56" s="63"/>
      <c r="I56" s="344">
        <v>88</v>
      </c>
      <c r="J56" s="348"/>
      <c r="K56" s="348"/>
      <c r="L56" s="324"/>
      <c r="M56" s="350" t="str">
        <f aca="true" t="shared" si="4" ref="M56:M78">IF(L56&lt;&gt;"",1,"")</f>
        <v/>
      </c>
      <c r="N56" s="4"/>
      <c r="R56" s="4"/>
    </row>
    <row r="57" spans="3:18" s="60" customFormat="1" ht="15" customHeight="1">
      <c r="C57" s="328">
        <v>34</v>
      </c>
      <c r="D57" s="324"/>
      <c r="E57" s="325"/>
      <c r="F57" s="324"/>
      <c r="G57" s="350" t="str">
        <f t="shared" si="3"/>
        <v/>
      </c>
      <c r="H57" s="63"/>
      <c r="I57" s="344">
        <v>89</v>
      </c>
      <c r="J57" s="348"/>
      <c r="K57" s="348"/>
      <c r="L57" s="324"/>
      <c r="M57" s="350" t="str">
        <f t="shared" si="4"/>
        <v/>
      </c>
      <c r="N57" s="4"/>
      <c r="R57" s="4"/>
    </row>
    <row r="58" spans="3:18" s="60" customFormat="1" ht="15" customHeight="1">
      <c r="C58" s="328">
        <v>35</v>
      </c>
      <c r="D58" s="324"/>
      <c r="E58" s="325"/>
      <c r="F58" s="324"/>
      <c r="G58" s="350" t="str">
        <f t="shared" si="3"/>
        <v/>
      </c>
      <c r="H58" s="63"/>
      <c r="I58" s="344">
        <v>90</v>
      </c>
      <c r="J58" s="348"/>
      <c r="K58" s="348"/>
      <c r="L58" s="324"/>
      <c r="M58" s="350" t="str">
        <f t="shared" si="4"/>
        <v/>
      </c>
      <c r="N58" s="4"/>
      <c r="R58" s="4"/>
    </row>
    <row r="59" spans="3:18" s="60" customFormat="1" ht="15" customHeight="1">
      <c r="C59" s="328">
        <v>36</v>
      </c>
      <c r="D59" s="324"/>
      <c r="E59" s="325"/>
      <c r="F59" s="324"/>
      <c r="G59" s="350" t="str">
        <f t="shared" si="3"/>
        <v/>
      </c>
      <c r="H59" s="63"/>
      <c r="I59" s="344">
        <v>91</v>
      </c>
      <c r="J59" s="348"/>
      <c r="K59" s="348"/>
      <c r="L59" s="324"/>
      <c r="M59" s="350" t="str">
        <f t="shared" si="4"/>
        <v/>
      </c>
      <c r="N59" s="4"/>
      <c r="R59" s="4"/>
    </row>
    <row r="60" spans="3:18" s="60" customFormat="1" ht="15" customHeight="1">
      <c r="C60" s="328">
        <v>37</v>
      </c>
      <c r="D60" s="324"/>
      <c r="E60" s="325"/>
      <c r="F60" s="324"/>
      <c r="G60" s="350" t="str">
        <f t="shared" si="3"/>
        <v/>
      </c>
      <c r="H60" s="63"/>
      <c r="I60" s="344">
        <v>92</v>
      </c>
      <c r="J60" s="348"/>
      <c r="K60" s="348"/>
      <c r="L60" s="324"/>
      <c r="M60" s="350" t="str">
        <f t="shared" si="4"/>
        <v/>
      </c>
      <c r="N60" s="4"/>
      <c r="R60" s="4"/>
    </row>
    <row r="61" spans="3:18" s="60" customFormat="1" ht="15" customHeight="1">
      <c r="C61" s="328">
        <v>38</v>
      </c>
      <c r="D61" s="324"/>
      <c r="E61" s="325"/>
      <c r="F61" s="324"/>
      <c r="G61" s="350" t="str">
        <f t="shared" si="3"/>
        <v/>
      </c>
      <c r="H61" s="63"/>
      <c r="I61" s="344">
        <v>93</v>
      </c>
      <c r="J61" s="348"/>
      <c r="K61" s="348"/>
      <c r="L61" s="324"/>
      <c r="M61" s="350" t="str">
        <f t="shared" si="4"/>
        <v/>
      </c>
      <c r="N61" s="4"/>
      <c r="O61" s="32"/>
      <c r="P61" s="32"/>
      <c r="Q61" s="32"/>
      <c r="R61" s="4"/>
    </row>
    <row r="62" spans="3:18" s="60" customFormat="1" ht="15" customHeight="1">
      <c r="C62" s="328">
        <v>39</v>
      </c>
      <c r="D62" s="324"/>
      <c r="E62" s="325"/>
      <c r="F62" s="324"/>
      <c r="G62" s="350" t="str">
        <f t="shared" si="3"/>
        <v/>
      </c>
      <c r="H62" s="63"/>
      <c r="I62" s="344">
        <v>94</v>
      </c>
      <c r="J62" s="348"/>
      <c r="K62" s="348"/>
      <c r="L62" s="324"/>
      <c r="M62" s="350" t="str">
        <f t="shared" si="4"/>
        <v/>
      </c>
      <c r="N62" s="4"/>
      <c r="O62" s="32"/>
      <c r="P62" s="4"/>
      <c r="Q62" s="4"/>
      <c r="R62" s="4"/>
    </row>
    <row r="63" spans="3:39" s="60" customFormat="1" ht="15" customHeight="1">
      <c r="C63" s="328">
        <v>40</v>
      </c>
      <c r="D63" s="324"/>
      <c r="E63" s="325"/>
      <c r="F63" s="324"/>
      <c r="G63" s="350" t="str">
        <f t="shared" si="3"/>
        <v/>
      </c>
      <c r="H63" s="63"/>
      <c r="I63" s="344">
        <v>95</v>
      </c>
      <c r="J63" s="348"/>
      <c r="K63" s="348"/>
      <c r="L63" s="324"/>
      <c r="M63" s="350" t="str">
        <f t="shared" si="4"/>
        <v/>
      </c>
      <c r="N63" s="4"/>
      <c r="O63" s="32"/>
      <c r="P63" s="4"/>
      <c r="Q63" s="4"/>
      <c r="R63" s="4"/>
      <c r="AL63" s="88"/>
      <c r="AM63" s="88"/>
    </row>
    <row r="64" spans="3:39" s="60" customFormat="1" ht="15" customHeight="1">
      <c r="C64" s="328">
        <v>41</v>
      </c>
      <c r="D64" s="324"/>
      <c r="E64" s="325"/>
      <c r="F64" s="324"/>
      <c r="G64" s="350" t="str">
        <f t="shared" si="3"/>
        <v/>
      </c>
      <c r="H64" s="63"/>
      <c r="I64" s="344">
        <v>96</v>
      </c>
      <c r="J64" s="348"/>
      <c r="K64" s="348"/>
      <c r="L64" s="324"/>
      <c r="M64" s="350" t="str">
        <f t="shared" si="4"/>
        <v/>
      </c>
      <c r="N64" s="4"/>
      <c r="O64" s="32"/>
      <c r="P64" s="4"/>
      <c r="Q64" s="4"/>
      <c r="R64" s="4"/>
      <c r="AL64" s="88"/>
      <c r="AM64" s="88"/>
    </row>
    <row r="65" spans="3:39" s="60" customFormat="1" ht="15" customHeight="1">
      <c r="C65" s="328">
        <v>42</v>
      </c>
      <c r="D65" s="324"/>
      <c r="E65" s="325"/>
      <c r="F65" s="324"/>
      <c r="G65" s="350" t="str">
        <f t="shared" si="3"/>
        <v/>
      </c>
      <c r="H65" s="63"/>
      <c r="I65" s="344">
        <v>97</v>
      </c>
      <c r="J65" s="348"/>
      <c r="K65" s="348"/>
      <c r="L65" s="324"/>
      <c r="M65" s="350" t="str">
        <f t="shared" si="4"/>
        <v/>
      </c>
      <c r="N65" s="4"/>
      <c r="O65" s="4"/>
      <c r="P65" s="4"/>
      <c r="Q65" s="4"/>
      <c r="R65" s="4"/>
      <c r="AL65" s="88"/>
      <c r="AM65" s="88"/>
    </row>
    <row r="66" spans="3:39" s="60" customFormat="1" ht="15" customHeight="1">
      <c r="C66" s="328">
        <v>43</v>
      </c>
      <c r="D66" s="324"/>
      <c r="E66" s="325"/>
      <c r="F66" s="324"/>
      <c r="G66" s="350" t="str">
        <f t="shared" si="3"/>
        <v/>
      </c>
      <c r="H66" s="63"/>
      <c r="I66" s="344">
        <v>98</v>
      </c>
      <c r="J66" s="348"/>
      <c r="K66" s="348"/>
      <c r="L66" s="324"/>
      <c r="M66" s="350" t="str">
        <f t="shared" si="4"/>
        <v/>
      </c>
      <c r="N66" s="4"/>
      <c r="O66" s="4"/>
      <c r="P66" s="4"/>
      <c r="Q66" s="4"/>
      <c r="R66" s="4"/>
      <c r="AL66" s="88"/>
      <c r="AM66" s="88"/>
    </row>
    <row r="67" spans="3:39" s="60" customFormat="1" ht="15" customHeight="1">
      <c r="C67" s="328">
        <v>44</v>
      </c>
      <c r="D67" s="324"/>
      <c r="E67" s="325"/>
      <c r="F67" s="324"/>
      <c r="G67" s="350" t="str">
        <f t="shared" si="3"/>
        <v/>
      </c>
      <c r="H67" s="63"/>
      <c r="I67" s="344">
        <v>99</v>
      </c>
      <c r="J67" s="348"/>
      <c r="K67" s="348"/>
      <c r="L67" s="324"/>
      <c r="M67" s="350" t="str">
        <f t="shared" si="4"/>
        <v/>
      </c>
      <c r="N67" s="4"/>
      <c r="O67" s="4"/>
      <c r="P67" s="4"/>
      <c r="Q67" s="4"/>
      <c r="R67" s="4"/>
      <c r="AL67" s="88"/>
      <c r="AM67" s="88"/>
    </row>
    <row r="68" spans="3:39" s="60" customFormat="1" ht="15" customHeight="1">
      <c r="C68" s="328">
        <v>45</v>
      </c>
      <c r="D68" s="324"/>
      <c r="E68" s="325"/>
      <c r="F68" s="324"/>
      <c r="G68" s="350" t="str">
        <f t="shared" si="3"/>
        <v/>
      </c>
      <c r="H68" s="63"/>
      <c r="I68" s="328">
        <v>0</v>
      </c>
      <c r="J68" s="325"/>
      <c r="K68" s="348"/>
      <c r="L68" s="324"/>
      <c r="M68" s="350" t="str">
        <f t="shared" si="4"/>
        <v/>
      </c>
      <c r="N68" s="32"/>
      <c r="O68" s="4"/>
      <c r="P68" s="4"/>
      <c r="Q68" s="4"/>
      <c r="R68" s="4"/>
      <c r="AL68" s="88"/>
      <c r="AM68" s="88"/>
    </row>
    <row r="69" spans="3:39" s="60" customFormat="1" ht="15" customHeight="1">
      <c r="C69" s="328">
        <v>46</v>
      </c>
      <c r="D69" s="324"/>
      <c r="E69" s="325"/>
      <c r="F69" s="324"/>
      <c r="G69" s="350" t="str">
        <f t="shared" si="3"/>
        <v/>
      </c>
      <c r="H69" s="63"/>
      <c r="I69" s="328" t="s">
        <v>35</v>
      </c>
      <c r="J69" s="325"/>
      <c r="K69" s="348"/>
      <c r="L69" s="324"/>
      <c r="M69" s="350" t="str">
        <f t="shared" si="4"/>
        <v/>
      </c>
      <c r="N69" s="32"/>
      <c r="O69" s="4"/>
      <c r="P69" s="4"/>
      <c r="Q69" s="4"/>
      <c r="R69" s="4"/>
      <c r="AL69" s="88"/>
      <c r="AM69" s="88"/>
    </row>
    <row r="70" spans="1:21" ht="15" customHeight="1">
      <c r="A70" s="60"/>
      <c r="B70" s="60"/>
      <c r="C70" s="328">
        <v>47</v>
      </c>
      <c r="D70" s="324"/>
      <c r="E70" s="325"/>
      <c r="F70" s="324"/>
      <c r="G70" s="350" t="str">
        <f t="shared" si="3"/>
        <v/>
      </c>
      <c r="H70" s="63"/>
      <c r="I70" s="583" t="s">
        <v>12</v>
      </c>
      <c r="J70" s="325"/>
      <c r="K70" s="348"/>
      <c r="L70" s="324"/>
      <c r="M70" s="350" t="str">
        <f t="shared" si="4"/>
        <v/>
      </c>
      <c r="N70" s="32"/>
      <c r="O70" s="4"/>
      <c r="P70" s="4"/>
      <c r="Q70" s="4"/>
      <c r="R70" s="4"/>
      <c r="T70" s="60"/>
      <c r="U70" s="60"/>
    </row>
    <row r="71" spans="2:18" ht="15" customHeight="1">
      <c r="B71" s="182"/>
      <c r="C71" s="328">
        <v>48</v>
      </c>
      <c r="D71" s="324"/>
      <c r="E71" s="325"/>
      <c r="F71" s="324"/>
      <c r="G71" s="350" t="str">
        <f t="shared" si="3"/>
        <v/>
      </c>
      <c r="H71" s="63"/>
      <c r="I71" s="584"/>
      <c r="J71" s="325"/>
      <c r="K71" s="348"/>
      <c r="L71" s="324"/>
      <c r="M71" s="350" t="str">
        <f t="shared" si="4"/>
        <v/>
      </c>
      <c r="N71" s="4"/>
      <c r="O71" s="4"/>
      <c r="P71" s="4"/>
      <c r="Q71" s="4"/>
      <c r="R71" s="4"/>
    </row>
    <row r="72" spans="2:18" ht="15" customHeight="1">
      <c r="B72" s="182"/>
      <c r="C72" s="328">
        <v>49</v>
      </c>
      <c r="D72" s="324"/>
      <c r="E72" s="325"/>
      <c r="F72" s="324"/>
      <c r="G72" s="350" t="str">
        <f t="shared" si="3"/>
        <v/>
      </c>
      <c r="H72" s="41"/>
      <c r="I72" s="584"/>
      <c r="J72" s="325"/>
      <c r="K72" s="348"/>
      <c r="L72" s="324"/>
      <c r="M72" s="350" t="str">
        <f t="shared" si="4"/>
        <v/>
      </c>
      <c r="N72" s="4"/>
      <c r="O72" s="4"/>
      <c r="P72" s="4"/>
      <c r="Q72" s="4"/>
      <c r="R72" s="4"/>
    </row>
    <row r="73" spans="2:18" ht="15" customHeight="1">
      <c r="B73" s="182"/>
      <c r="C73" s="328">
        <v>50</v>
      </c>
      <c r="D73" s="324"/>
      <c r="E73" s="325"/>
      <c r="F73" s="324"/>
      <c r="G73" s="350" t="str">
        <f t="shared" si="3"/>
        <v/>
      </c>
      <c r="H73" s="41"/>
      <c r="I73" s="584"/>
      <c r="J73" s="325"/>
      <c r="K73" s="348"/>
      <c r="L73" s="324"/>
      <c r="M73" s="350" t="str">
        <f t="shared" si="4"/>
        <v/>
      </c>
      <c r="N73" s="4"/>
      <c r="O73" s="4"/>
      <c r="P73" s="4"/>
      <c r="Q73" s="4"/>
      <c r="R73" s="4"/>
    </row>
    <row r="74" spans="2:18" ht="15" customHeight="1">
      <c r="B74" s="182"/>
      <c r="C74" s="328">
        <v>51</v>
      </c>
      <c r="D74" s="324"/>
      <c r="E74" s="325"/>
      <c r="F74" s="324"/>
      <c r="G74" s="350" t="str">
        <f t="shared" si="3"/>
        <v/>
      </c>
      <c r="H74" s="45"/>
      <c r="I74" s="584"/>
      <c r="J74" s="325"/>
      <c r="K74" s="348"/>
      <c r="L74" s="324"/>
      <c r="M74" s="350" t="str">
        <f t="shared" si="4"/>
        <v/>
      </c>
      <c r="N74" s="4"/>
      <c r="O74" s="4"/>
      <c r="P74" s="4"/>
      <c r="Q74" s="4"/>
      <c r="R74" s="4"/>
    </row>
    <row r="75" spans="2:18" ht="15" customHeight="1">
      <c r="B75" s="182"/>
      <c r="C75" s="328">
        <v>52</v>
      </c>
      <c r="D75" s="324"/>
      <c r="E75" s="325"/>
      <c r="F75" s="324"/>
      <c r="G75" s="350" t="str">
        <f t="shared" si="3"/>
        <v/>
      </c>
      <c r="H75" s="45"/>
      <c r="I75" s="584"/>
      <c r="J75" s="325"/>
      <c r="K75" s="348"/>
      <c r="L75" s="324"/>
      <c r="M75" s="350" t="str">
        <f t="shared" si="4"/>
        <v/>
      </c>
      <c r="N75" s="4"/>
      <c r="O75" s="4"/>
      <c r="P75" s="4"/>
      <c r="Q75" s="4"/>
      <c r="R75" s="4"/>
    </row>
    <row r="76" spans="2:18" ht="15" customHeight="1">
      <c r="B76" s="182"/>
      <c r="C76" s="328">
        <v>53</v>
      </c>
      <c r="D76" s="324"/>
      <c r="E76" s="325"/>
      <c r="F76" s="324"/>
      <c r="G76" s="350" t="str">
        <f t="shared" si="3"/>
        <v/>
      </c>
      <c r="H76" s="45"/>
      <c r="I76" s="584"/>
      <c r="J76" s="325"/>
      <c r="K76" s="348"/>
      <c r="L76" s="324"/>
      <c r="M76" s="350" t="str">
        <f t="shared" si="4"/>
        <v/>
      </c>
      <c r="N76" s="4"/>
      <c r="O76" s="4"/>
      <c r="P76" s="4"/>
      <c r="Q76" s="4"/>
      <c r="R76" s="4"/>
    </row>
    <row r="77" spans="2:18" ht="15" customHeight="1">
      <c r="B77" s="182"/>
      <c r="C77" s="328">
        <v>54</v>
      </c>
      <c r="D77" s="324"/>
      <c r="E77" s="325"/>
      <c r="F77" s="324"/>
      <c r="G77" s="350" t="str">
        <f t="shared" si="3"/>
        <v/>
      </c>
      <c r="H77" s="45"/>
      <c r="I77" s="584"/>
      <c r="J77" s="325"/>
      <c r="K77" s="348"/>
      <c r="L77" s="324"/>
      <c r="M77" s="350" t="str">
        <f t="shared" si="4"/>
        <v/>
      </c>
      <c r="N77" s="4"/>
      <c r="O77" s="4"/>
      <c r="P77" s="4"/>
      <c r="Q77" s="4"/>
      <c r="R77" s="4"/>
    </row>
    <row r="78" spans="2:18" ht="15" customHeight="1">
      <c r="B78" s="182"/>
      <c r="C78" s="328">
        <v>55</v>
      </c>
      <c r="D78" s="324"/>
      <c r="E78" s="325"/>
      <c r="F78" s="324"/>
      <c r="G78" s="350" t="str">
        <f t="shared" si="3"/>
        <v/>
      </c>
      <c r="H78" s="41"/>
      <c r="I78" s="585"/>
      <c r="J78" s="325"/>
      <c r="K78" s="348"/>
      <c r="L78" s="324"/>
      <c r="M78" s="350" t="str">
        <f t="shared" si="4"/>
        <v/>
      </c>
      <c r="N78" s="4"/>
      <c r="O78" s="4"/>
      <c r="P78" s="4"/>
      <c r="Q78" s="4"/>
      <c r="R78" s="4"/>
    </row>
    <row r="79" spans="2:18" ht="15" customHeight="1">
      <c r="B79" s="4"/>
      <c r="C79" s="4"/>
      <c r="D79" s="4"/>
      <c r="E79" s="33"/>
      <c r="F79" s="33"/>
      <c r="G79" s="33"/>
      <c r="H79" s="33"/>
      <c r="I79" s="4"/>
      <c r="J79" s="4"/>
      <c r="K79" s="22"/>
      <c r="L79" s="4"/>
      <c r="M79" s="4"/>
      <c r="N79" s="4"/>
      <c r="O79" s="4"/>
      <c r="P79" s="4"/>
      <c r="Q79" s="4"/>
      <c r="R79" s="4"/>
    </row>
    <row r="80" spans="2:18" ht="15" customHeight="1">
      <c r="B80" s="4"/>
      <c r="C80" s="4"/>
      <c r="D80" s="4"/>
      <c r="E80" s="4"/>
      <c r="F80" s="4"/>
      <c r="G80" s="4"/>
      <c r="H80" s="4"/>
      <c r="I80" s="4"/>
      <c r="J80" s="4"/>
      <c r="K80" s="22"/>
      <c r="L80" s="4"/>
      <c r="M80" s="4"/>
      <c r="N80" s="4"/>
      <c r="O80" s="4"/>
      <c r="P80" s="4"/>
      <c r="Q80" s="4"/>
      <c r="R80" s="4"/>
    </row>
    <row r="81" spans="2:18" ht="15" customHeight="1">
      <c r="B81" s="4"/>
      <c r="C81" s="4"/>
      <c r="D81" s="4"/>
      <c r="E81" s="4"/>
      <c r="F81" s="4"/>
      <c r="G81" s="4"/>
      <c r="H81" s="4"/>
      <c r="I81" s="4"/>
      <c r="J81" s="4"/>
      <c r="K81" s="22"/>
      <c r="L81" s="4"/>
      <c r="M81" s="4"/>
      <c r="N81" s="4"/>
      <c r="O81" s="4"/>
      <c r="P81" s="4"/>
      <c r="Q81" s="4"/>
      <c r="R81" s="4"/>
    </row>
    <row r="82" spans="5:8" ht="15" customHeight="1">
      <c r="E82" s="139"/>
      <c r="F82" s="139"/>
      <c r="G82" s="139"/>
      <c r="H82" s="139"/>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43">
    <mergeCell ref="O46:P46"/>
    <mergeCell ref="O47:P48"/>
    <mergeCell ref="O49:P50"/>
    <mergeCell ref="Q49:Q50"/>
    <mergeCell ref="Q47:Q48"/>
    <mergeCell ref="F7:L7"/>
    <mergeCell ref="F8:L10"/>
    <mergeCell ref="A12:B12"/>
    <mergeCell ref="A13:B14"/>
    <mergeCell ref="A15:B15"/>
    <mergeCell ref="A16:B19"/>
    <mergeCell ref="A20:B20"/>
    <mergeCell ref="C12:F12"/>
    <mergeCell ref="C13:F14"/>
    <mergeCell ref="C15:F15"/>
    <mergeCell ref="C16:F17"/>
    <mergeCell ref="C18:D18"/>
    <mergeCell ref="C19:D19"/>
    <mergeCell ref="C20:F20"/>
    <mergeCell ref="J12:K12"/>
    <mergeCell ref="L12:O12"/>
    <mergeCell ref="J13:K14"/>
    <mergeCell ref="L13:O14"/>
    <mergeCell ref="J15:K15"/>
    <mergeCell ref="L15:O15"/>
    <mergeCell ref="J16:K19"/>
    <mergeCell ref="C1:R1"/>
    <mergeCell ref="F2:L2"/>
    <mergeCell ref="F3:L3"/>
    <mergeCell ref="F4:L4"/>
    <mergeCell ref="F5:L5"/>
    <mergeCell ref="F6:L6"/>
    <mergeCell ref="I70:I78"/>
    <mergeCell ref="C2:E2"/>
    <mergeCell ref="C3:E3"/>
    <mergeCell ref="C4:E4"/>
    <mergeCell ref="C5:E5"/>
    <mergeCell ref="C6:E6"/>
    <mergeCell ref="C8:E8"/>
    <mergeCell ref="C7:E7"/>
    <mergeCell ref="O43:P43"/>
    <mergeCell ref="O44:P44"/>
    <mergeCell ref="O45:P45"/>
  </mergeCells>
  <conditionalFormatting sqref="L13">
    <cfRule type="cellIs" priority="16" dxfId="59" operator="equal">
      <formula>0</formula>
    </cfRule>
    <cfRule type="cellIs" priority="17" dxfId="59" operator="equal">
      <formula>0</formula>
    </cfRule>
  </conditionalFormatting>
  <conditionalFormatting sqref="L15">
    <cfRule type="cellIs" priority="14" dxfId="59" operator="equal">
      <formula>0</formula>
    </cfRule>
    <cfRule type="cellIs" priority="15" dxfId="59" operator="equal">
      <formula>0</formula>
    </cfRule>
  </conditionalFormatting>
  <conditionalFormatting sqref="L16">
    <cfRule type="cellIs" priority="12" dxfId="59" operator="equal">
      <formula>0</formula>
    </cfRule>
    <cfRule type="cellIs" priority="13" dxfId="59" operator="equal">
      <formula>0</formula>
    </cfRule>
  </conditionalFormatting>
  <conditionalFormatting sqref="L19">
    <cfRule type="cellIs" priority="10" dxfId="59" operator="equal">
      <formula>0</formula>
    </cfRule>
    <cfRule type="cellIs" priority="11" dxfId="59" operator="equal">
      <formula>0</formula>
    </cfRule>
  </conditionalFormatting>
  <conditionalFormatting sqref="N19">
    <cfRule type="cellIs" priority="8" dxfId="59" operator="equal">
      <formula>0</formula>
    </cfRule>
    <cfRule type="cellIs" priority="9" dxfId="59" operator="equal">
      <formula>0</formula>
    </cfRule>
  </conditionalFormatting>
  <conditionalFormatting sqref="O19">
    <cfRule type="cellIs" priority="6" dxfId="59" operator="equal">
      <formula>0</formula>
    </cfRule>
    <cfRule type="cellIs" priority="7" dxfId="59" operator="equal">
      <formula>0</formula>
    </cfRule>
  </conditionalFormatting>
  <conditionalFormatting sqref="L20">
    <cfRule type="cellIs" priority="4" dxfId="59" operator="equal">
      <formula>0</formula>
    </cfRule>
    <cfRule type="cellIs" priority="5" dxfId="59" operator="equal">
      <formula>0</formula>
    </cfRule>
  </conditionalFormatting>
  <conditionalFormatting sqref="C7:L7">
    <cfRule type="expression" priority="3" dxfId="0">
      <formula>$F$4=$AL$7</formula>
    </cfRule>
    <cfRule type="expression" priority="2" dxfId="0">
      <formula>$F$4=$AL$8</formula>
    </cfRule>
    <cfRule type="expression" priority="1" dxfId="0">
      <formula>$F$4=$AL$9</formula>
    </cfRule>
  </conditionalFormatting>
  <dataValidations count="3">
    <dataValidation type="list" allowBlank="1" showInputMessage="1" showErrorMessage="1" sqref="F24:F78 L24:L78">
      <formula1>$O$24:$O$38</formula1>
    </dataValidation>
    <dataValidation type="list" allowBlank="1" showInputMessage="1" showErrorMessage="1" sqref="F4:L4">
      <formula1>$AL$5:$AL$9</formula1>
    </dataValidation>
    <dataValidation type="list" allowBlank="1" showInputMessage="1" showErrorMessage="1" sqref="F7:L7">
      <formula1>$AJ$5:$AJ$9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4" r:id="rId2"/>
  <headerFooter>
    <oddFooter>&amp;Cpage &amp;P of &amp;N&amp;R&amp;8 2011</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799966812134"/>
  </sheetPr>
  <dimension ref="A1:BD50"/>
  <sheetViews>
    <sheetView showGridLines="0" zoomScaleSheetLayoutView="40" zoomScalePageLayoutView="40" workbookViewId="0" topLeftCell="A1">
      <selection activeCell="A3" sqref="A3"/>
    </sheetView>
  </sheetViews>
  <sheetFormatPr defaultColWidth="8.8515625" defaultRowHeight="15"/>
  <cols>
    <col min="1" max="1" width="8.8515625" style="1" customWidth="1"/>
    <col min="2" max="10" width="8.8515625" style="88" customWidth="1"/>
    <col min="11" max="11" width="8.8515625" style="2" customWidth="1"/>
    <col min="12" max="14" width="8.8515625" style="88" customWidth="1"/>
    <col min="15" max="15" width="8.7109375" style="88" customWidth="1"/>
    <col min="16" max="16" width="22.57421875" style="88" hidden="1" customWidth="1"/>
    <col min="17" max="17" width="17.7109375" style="88" hidden="1" customWidth="1"/>
    <col min="18" max="18" width="8.8515625" style="88" hidden="1" customWidth="1"/>
    <col min="19" max="34" width="8.8515625" style="88" customWidth="1"/>
    <col min="35" max="35" width="48.421875" style="88" bestFit="1" customWidth="1"/>
    <col min="36" max="36" width="47.28125" style="88" bestFit="1" customWidth="1"/>
    <col min="37" max="37" width="14.28125" style="88" bestFit="1" customWidth="1"/>
    <col min="38" max="52" width="8.8515625" style="88" customWidth="1"/>
    <col min="53" max="53" width="10.7109375" style="88" bestFit="1" customWidth="1"/>
    <col min="54" max="54" width="8.8515625" style="88" customWidth="1"/>
    <col min="55" max="16384" width="8.8515625" style="88" customWidth="1"/>
  </cols>
  <sheetData>
    <row r="1" spans="1:20" ht="30" customHeight="1" thickBot="1">
      <c r="A1" s="162"/>
      <c r="B1" s="163"/>
      <c r="C1" s="586" t="s">
        <v>239</v>
      </c>
      <c r="D1" s="586"/>
      <c r="E1" s="586"/>
      <c r="F1" s="586"/>
      <c r="G1" s="586"/>
      <c r="H1" s="586"/>
      <c r="I1" s="586"/>
      <c r="J1" s="586"/>
      <c r="K1" s="586"/>
      <c r="L1" s="586"/>
      <c r="M1" s="586"/>
      <c r="N1" s="586"/>
      <c r="O1" s="586"/>
      <c r="P1" s="586"/>
      <c r="Q1" s="586"/>
      <c r="R1" s="586"/>
      <c r="S1" s="586"/>
      <c r="T1" s="586"/>
    </row>
    <row r="2" spans="3:17" ht="15" customHeight="1">
      <c r="C2" s="389" t="s">
        <v>13</v>
      </c>
      <c r="D2" s="390"/>
      <c r="E2" s="581"/>
      <c r="F2" s="404"/>
      <c r="G2" s="405"/>
      <c r="H2" s="405"/>
      <c r="I2" s="405"/>
      <c r="J2" s="405"/>
      <c r="K2" s="406"/>
      <c r="L2" s="20"/>
      <c r="M2" s="15"/>
      <c r="N2" s="15"/>
      <c r="O2" s="15"/>
      <c r="P2" s="4"/>
      <c r="Q2" s="4"/>
    </row>
    <row r="3" spans="3:17" ht="15" customHeight="1">
      <c r="C3" s="480" t="s">
        <v>28</v>
      </c>
      <c r="D3" s="440"/>
      <c r="E3" s="436"/>
      <c r="F3" s="409"/>
      <c r="G3" s="410"/>
      <c r="H3" s="410"/>
      <c r="I3" s="410"/>
      <c r="J3" s="410"/>
      <c r="K3" s="411"/>
      <c r="L3" s="20"/>
      <c r="M3" s="15"/>
      <c r="N3" s="15"/>
      <c r="O3" s="15"/>
      <c r="P3" s="4"/>
      <c r="Q3" s="4"/>
    </row>
    <row r="4" spans="3:56" ht="15" customHeight="1">
      <c r="C4" s="480" t="s">
        <v>14</v>
      </c>
      <c r="D4" s="440"/>
      <c r="E4" s="436"/>
      <c r="F4" s="412" t="s">
        <v>530</v>
      </c>
      <c r="G4" s="413"/>
      <c r="H4" s="413"/>
      <c r="I4" s="413"/>
      <c r="J4" s="413"/>
      <c r="K4" s="414"/>
      <c r="L4" s="20"/>
      <c r="M4" s="15"/>
      <c r="N4" s="15"/>
      <c r="O4" s="15"/>
      <c r="P4" s="4"/>
      <c r="Q4" s="4"/>
      <c r="AI4" s="18"/>
      <c r="AJ4" s="284" t="s">
        <v>62</v>
      </c>
      <c r="AK4" s="284" t="s">
        <v>62</v>
      </c>
      <c r="AL4" s="4"/>
      <c r="AM4" s="4"/>
      <c r="AN4" s="4"/>
      <c r="AO4" s="4"/>
      <c r="AP4" s="4"/>
      <c r="AQ4" s="4"/>
      <c r="AR4" s="4"/>
      <c r="AS4" s="4"/>
      <c r="AT4" s="4"/>
      <c r="AU4" s="4"/>
      <c r="AV4" s="4"/>
      <c r="AW4" s="4"/>
      <c r="AX4" s="4"/>
      <c r="AY4" s="4"/>
      <c r="AZ4" s="4"/>
      <c r="BA4" s="4"/>
      <c r="BB4" s="4"/>
      <c r="BC4" s="4"/>
      <c r="BD4" s="4"/>
    </row>
    <row r="5" spans="3:56" ht="15" customHeight="1">
      <c r="C5" s="480" t="s">
        <v>55</v>
      </c>
      <c r="D5" s="440"/>
      <c r="E5" s="436"/>
      <c r="F5" s="412" t="str">
        <f>VLOOKUP(F4,AJ4:AK16,2,FALSE)</f>
        <v>AD02426B-PRO</v>
      </c>
      <c r="G5" s="413"/>
      <c r="H5" s="413"/>
      <c r="I5" s="413"/>
      <c r="J5" s="413"/>
      <c r="K5" s="414"/>
      <c r="L5" s="20"/>
      <c r="M5" s="15"/>
      <c r="N5" s="15"/>
      <c r="O5" s="15"/>
      <c r="P5" s="4"/>
      <c r="Q5" s="4"/>
      <c r="AI5" s="4"/>
      <c r="AJ5" s="281" t="s">
        <v>530</v>
      </c>
      <c r="AK5" s="281" t="s">
        <v>531</v>
      </c>
      <c r="AL5" s="4"/>
      <c r="AM5" s="4"/>
      <c r="AN5" s="4"/>
      <c r="AO5" s="4"/>
      <c r="AP5" s="4"/>
      <c r="AQ5" s="4"/>
      <c r="AR5" s="4"/>
      <c r="AS5" s="4"/>
      <c r="AT5" s="4"/>
      <c r="AU5" s="4"/>
      <c r="AV5" s="4"/>
      <c r="AW5" s="4"/>
      <c r="AX5" s="4"/>
      <c r="AY5" s="4"/>
      <c r="AZ5" s="4"/>
      <c r="BA5" s="4"/>
      <c r="BB5" s="4" t="s">
        <v>39</v>
      </c>
      <c r="BC5" s="4"/>
      <c r="BD5" s="4"/>
    </row>
    <row r="6" spans="3:56" ht="15" customHeight="1">
      <c r="C6" s="480" t="s">
        <v>15</v>
      </c>
      <c r="D6" s="440"/>
      <c r="E6" s="436"/>
      <c r="F6" s="412" t="s">
        <v>62</v>
      </c>
      <c r="G6" s="413"/>
      <c r="H6" s="413"/>
      <c r="I6" s="413"/>
      <c r="J6" s="413"/>
      <c r="K6" s="414"/>
      <c r="L6" s="20"/>
      <c r="M6" s="15"/>
      <c r="N6" s="15"/>
      <c r="O6" s="15"/>
      <c r="P6" s="4"/>
      <c r="Q6" s="4"/>
      <c r="U6" s="88" t="s">
        <v>132</v>
      </c>
      <c r="AI6" s="4"/>
      <c r="AJ6" s="281"/>
      <c r="AK6" s="281"/>
      <c r="AL6" s="4"/>
      <c r="AM6" s="4"/>
      <c r="AN6" s="4"/>
      <c r="AO6" s="4"/>
      <c r="AP6" s="4"/>
      <c r="AQ6" s="4"/>
      <c r="AR6" s="4"/>
      <c r="AS6" s="4"/>
      <c r="AT6" s="4"/>
      <c r="AU6" s="4"/>
      <c r="AV6" s="4"/>
      <c r="AW6" s="4" t="s">
        <v>56</v>
      </c>
      <c r="AX6" s="4" t="s">
        <v>98</v>
      </c>
      <c r="AY6" s="4" t="s">
        <v>253</v>
      </c>
      <c r="BB6" s="18" t="s">
        <v>54</v>
      </c>
      <c r="BC6" s="4"/>
      <c r="BD6" s="4"/>
    </row>
    <row r="7" spans="3:56" ht="15" customHeight="1" thickBot="1">
      <c r="C7" s="477" t="s">
        <v>128</v>
      </c>
      <c r="D7" s="478"/>
      <c r="E7" s="582"/>
      <c r="F7" s="611"/>
      <c r="G7" s="612"/>
      <c r="H7" s="612"/>
      <c r="I7" s="612"/>
      <c r="J7" s="612"/>
      <c r="K7" s="613"/>
      <c r="L7" s="20"/>
      <c r="M7" s="20"/>
      <c r="N7" s="20"/>
      <c r="O7" s="20"/>
      <c r="P7" s="4"/>
      <c r="Q7" s="4"/>
      <c r="AI7" s="4"/>
      <c r="AJ7" s="281"/>
      <c r="AK7" s="281"/>
      <c r="AL7" s="4"/>
      <c r="AM7" s="4"/>
      <c r="AN7" s="4"/>
      <c r="AO7" s="4"/>
      <c r="AP7" s="4"/>
      <c r="AQ7" s="4"/>
      <c r="AR7" s="4"/>
      <c r="AS7" s="4"/>
      <c r="AT7" s="4"/>
      <c r="AU7" s="4"/>
      <c r="AV7" s="4"/>
      <c r="AW7" s="4" t="s">
        <v>59</v>
      </c>
      <c r="AX7" s="4" t="s">
        <v>237</v>
      </c>
      <c r="AY7" s="4" t="s">
        <v>213</v>
      </c>
      <c r="BB7" s="18" t="s">
        <v>129</v>
      </c>
      <c r="BC7" s="4"/>
      <c r="BD7" s="4"/>
    </row>
    <row r="8" spans="4:54" ht="15" customHeight="1">
      <c r="D8" s="45"/>
      <c r="E8" s="45"/>
      <c r="F8" s="614"/>
      <c r="G8" s="615"/>
      <c r="H8" s="615"/>
      <c r="I8" s="615"/>
      <c r="J8" s="615"/>
      <c r="K8" s="616"/>
      <c r="L8" s="20"/>
      <c r="M8" s="161"/>
      <c r="N8" s="156"/>
      <c r="O8" s="156"/>
      <c r="P8" s="156"/>
      <c r="Q8" s="156"/>
      <c r="AI8" s="4"/>
      <c r="AJ8" s="181"/>
      <c r="AK8" s="183"/>
      <c r="AL8" s="4"/>
      <c r="AM8" s="4"/>
      <c r="AN8" s="4"/>
      <c r="AO8" s="4"/>
      <c r="AP8" s="4"/>
      <c r="AQ8" s="4"/>
      <c r="AR8" s="4"/>
      <c r="AS8" s="4"/>
      <c r="AT8" s="4"/>
      <c r="AU8" s="4"/>
      <c r="AV8" s="4"/>
      <c r="AW8" s="4" t="s">
        <v>60</v>
      </c>
      <c r="AX8" s="4" t="s">
        <v>236</v>
      </c>
      <c r="AY8" s="4" t="s">
        <v>31</v>
      </c>
      <c r="BA8" s="4"/>
      <c r="BB8" s="311" t="s">
        <v>462</v>
      </c>
    </row>
    <row r="9" spans="4:54" ht="15" customHeight="1" thickBot="1">
      <c r="D9" s="45"/>
      <c r="E9" s="45"/>
      <c r="F9" s="617"/>
      <c r="G9" s="618"/>
      <c r="H9" s="618"/>
      <c r="I9" s="618"/>
      <c r="J9" s="618"/>
      <c r="K9" s="619"/>
      <c r="L9" s="20"/>
      <c r="M9" s="45"/>
      <c r="N9" s="159"/>
      <c r="O9" s="159"/>
      <c r="P9" s="159"/>
      <c r="Q9" s="159"/>
      <c r="W9" s="174"/>
      <c r="AI9" s="4"/>
      <c r="AJ9" s="181"/>
      <c r="AK9" s="183"/>
      <c r="AL9" s="4"/>
      <c r="AM9" s="4"/>
      <c r="AN9" s="4"/>
      <c r="AO9" s="4"/>
      <c r="AP9" s="4"/>
      <c r="AQ9" s="4"/>
      <c r="AR9" s="4"/>
      <c r="AS9" s="4"/>
      <c r="AT9" s="4"/>
      <c r="AU9" s="4"/>
      <c r="AV9" s="4"/>
      <c r="AW9" s="4" t="s">
        <v>214</v>
      </c>
      <c r="AX9" s="177" t="s">
        <v>61</v>
      </c>
      <c r="AY9" s="4" t="s">
        <v>32</v>
      </c>
      <c r="BA9" s="4"/>
      <c r="BB9" s="311" t="s">
        <v>485</v>
      </c>
    </row>
    <row r="10" spans="4:54" ht="15" customHeight="1" thickBot="1">
      <c r="D10" s="45"/>
      <c r="E10" s="45"/>
      <c r="F10" s="42"/>
      <c r="G10" s="42"/>
      <c r="H10" s="42"/>
      <c r="I10" s="42"/>
      <c r="J10" s="42"/>
      <c r="K10" s="160"/>
      <c r="L10" s="33"/>
      <c r="M10" s="45"/>
      <c r="N10" s="159"/>
      <c r="O10" s="159"/>
      <c r="P10" s="159"/>
      <c r="Q10" s="159"/>
      <c r="AI10" s="4"/>
      <c r="AJ10" s="181"/>
      <c r="AK10" s="183"/>
      <c r="AL10" s="4"/>
      <c r="AM10" s="4"/>
      <c r="AN10" s="4"/>
      <c r="AO10" s="4"/>
      <c r="AP10" s="4"/>
      <c r="AQ10" s="4"/>
      <c r="AR10" s="4"/>
      <c r="AS10" s="4"/>
      <c r="AT10" s="4"/>
      <c r="AU10" s="4"/>
      <c r="AV10" s="4"/>
      <c r="AW10" s="177" t="s">
        <v>235</v>
      </c>
      <c r="AX10" s="4" t="s">
        <v>99</v>
      </c>
      <c r="AY10" s="4" t="s">
        <v>234</v>
      </c>
      <c r="BA10" s="4"/>
      <c r="BB10" s="311" t="s">
        <v>463</v>
      </c>
    </row>
    <row r="11" spans="1:56" ht="15" customHeight="1">
      <c r="A11" s="387" t="s">
        <v>17</v>
      </c>
      <c r="B11" s="388"/>
      <c r="C11" s="500">
        <f>'CUSTOM YOUTH JERSEYS'!C12:F12</f>
        <v>0</v>
      </c>
      <c r="D11" s="501"/>
      <c r="E11" s="501"/>
      <c r="F11" s="502"/>
      <c r="G11" s="42"/>
      <c r="I11" s="387" t="s">
        <v>27</v>
      </c>
      <c r="J11" s="388"/>
      <c r="K11" s="500">
        <f>'CUSTOM YOUTH JERSEYS'!L12</f>
        <v>0</v>
      </c>
      <c r="L11" s="501"/>
      <c r="M11" s="501"/>
      <c r="N11" s="502"/>
      <c r="P11" s="41"/>
      <c r="Q11" s="41"/>
      <c r="AI11" s="4"/>
      <c r="AJ11" s="281"/>
      <c r="AK11" s="281"/>
      <c r="AL11" s="4"/>
      <c r="AM11" s="4"/>
      <c r="AN11" s="4"/>
      <c r="AO11" s="4"/>
      <c r="AP11" s="4"/>
      <c r="AQ11" s="4"/>
      <c r="AR11" s="4"/>
      <c r="AS11" s="4"/>
      <c r="AT11" s="4"/>
      <c r="AU11" s="4"/>
      <c r="AV11" s="4"/>
      <c r="AW11" s="4" t="s">
        <v>58</v>
      </c>
      <c r="AX11" s="4" t="s">
        <v>59</v>
      </c>
      <c r="AY11" s="177" t="s">
        <v>33</v>
      </c>
      <c r="BB11" s="311" t="s">
        <v>464</v>
      </c>
      <c r="BC11" s="4"/>
      <c r="BD11" s="4"/>
    </row>
    <row r="12" spans="1:56" ht="15" customHeight="1">
      <c r="A12" s="362" t="s">
        <v>16</v>
      </c>
      <c r="B12" s="363"/>
      <c r="C12" s="393"/>
      <c r="D12" s="394"/>
      <c r="E12" s="394"/>
      <c r="F12" s="395"/>
      <c r="G12" s="42"/>
      <c r="I12" s="362" t="s">
        <v>26</v>
      </c>
      <c r="J12" s="363"/>
      <c r="K12" s="393">
        <f>C12</f>
        <v>0</v>
      </c>
      <c r="L12" s="394"/>
      <c r="M12" s="394"/>
      <c r="N12" s="395"/>
      <c r="P12" s="159"/>
      <c r="Q12" s="159"/>
      <c r="AI12" s="4"/>
      <c r="AJ12" s="281"/>
      <c r="AK12" s="281"/>
      <c r="AL12" s="4"/>
      <c r="AM12" s="4"/>
      <c r="AN12" s="4"/>
      <c r="AO12" s="4"/>
      <c r="AP12" s="4"/>
      <c r="AQ12" s="4"/>
      <c r="AR12" s="4"/>
      <c r="AS12" s="4"/>
      <c r="AT12" s="4"/>
      <c r="AU12" s="4"/>
      <c r="AV12" s="4"/>
      <c r="AW12" s="4" t="s">
        <v>132</v>
      </c>
      <c r="AX12" s="4" t="s">
        <v>132</v>
      </c>
      <c r="AY12" s="4" t="s">
        <v>34</v>
      </c>
      <c r="BB12" s="311" t="s">
        <v>468</v>
      </c>
      <c r="BC12" s="4"/>
      <c r="BD12" s="4"/>
    </row>
    <row r="13" spans="1:56" ht="15" customHeight="1">
      <c r="A13" s="364"/>
      <c r="B13" s="365"/>
      <c r="C13" s="396"/>
      <c r="D13" s="397"/>
      <c r="E13" s="397"/>
      <c r="F13" s="398"/>
      <c r="G13" s="42"/>
      <c r="I13" s="364"/>
      <c r="J13" s="365"/>
      <c r="K13" s="396"/>
      <c r="L13" s="397"/>
      <c r="M13" s="397"/>
      <c r="N13" s="398"/>
      <c r="P13" s="159"/>
      <c r="Q13" s="159"/>
      <c r="AI13" s="4"/>
      <c r="AJ13" s="281"/>
      <c r="AK13" s="281"/>
      <c r="AL13" s="4"/>
      <c r="AM13" s="4"/>
      <c r="AN13" s="4"/>
      <c r="AO13" s="4"/>
      <c r="AP13" s="4"/>
      <c r="AQ13" s="4"/>
      <c r="AR13" s="4"/>
      <c r="AS13" s="4"/>
      <c r="AT13" s="4"/>
      <c r="AU13" s="4"/>
      <c r="AV13" s="4"/>
      <c r="AW13" s="4"/>
      <c r="AX13" s="4"/>
      <c r="AY13" s="4"/>
      <c r="AZ13" s="4"/>
      <c r="BA13" s="4"/>
      <c r="BB13" s="311" t="s">
        <v>473</v>
      </c>
      <c r="BC13" s="4"/>
      <c r="BD13" s="4"/>
    </row>
    <row r="14" spans="1:56" ht="15" customHeight="1">
      <c r="A14" s="366" t="s">
        <v>18</v>
      </c>
      <c r="B14" s="367"/>
      <c r="C14" s="420"/>
      <c r="D14" s="421"/>
      <c r="E14" s="421"/>
      <c r="F14" s="422"/>
      <c r="G14" s="42"/>
      <c r="I14" s="366" t="s">
        <v>18</v>
      </c>
      <c r="J14" s="367"/>
      <c r="K14" s="420">
        <f>C14</f>
        <v>0</v>
      </c>
      <c r="L14" s="421"/>
      <c r="M14" s="421"/>
      <c r="N14" s="422"/>
      <c r="P14" s="158"/>
      <c r="Q14" s="158"/>
      <c r="AI14" s="4"/>
      <c r="AJ14" s="181"/>
      <c r="AK14" s="183"/>
      <c r="AL14" s="4"/>
      <c r="AM14" s="4"/>
      <c r="AN14" s="4"/>
      <c r="AO14" s="4"/>
      <c r="AP14" s="4"/>
      <c r="AQ14" s="4"/>
      <c r="AR14" s="4"/>
      <c r="AS14" s="4"/>
      <c r="AT14" s="4"/>
      <c r="AU14" s="4"/>
      <c r="AV14" s="4"/>
      <c r="AW14" s="4"/>
      <c r="AX14" s="4"/>
      <c r="AY14" s="4"/>
      <c r="AZ14" s="4"/>
      <c r="BA14" s="4"/>
      <c r="BB14" s="311" t="s">
        <v>474</v>
      </c>
      <c r="BC14" s="4"/>
      <c r="BD14" s="4"/>
    </row>
    <row r="15" spans="1:56" ht="15" customHeight="1">
      <c r="A15" s="362" t="s">
        <v>25</v>
      </c>
      <c r="B15" s="363"/>
      <c r="C15" s="393"/>
      <c r="D15" s="394"/>
      <c r="E15" s="394"/>
      <c r="F15" s="395"/>
      <c r="G15" s="42"/>
      <c r="I15" s="362" t="s">
        <v>24</v>
      </c>
      <c r="J15" s="363"/>
      <c r="K15" s="393">
        <f>C15</f>
        <v>0</v>
      </c>
      <c r="L15" s="394"/>
      <c r="M15" s="394"/>
      <c r="N15" s="395"/>
      <c r="P15" s="157"/>
      <c r="Q15" s="157"/>
      <c r="AI15" s="4"/>
      <c r="AJ15" s="181"/>
      <c r="AK15" s="183"/>
      <c r="AL15" s="4"/>
      <c r="AM15" s="4"/>
      <c r="AN15" s="4"/>
      <c r="AO15" s="4"/>
      <c r="AP15" s="4"/>
      <c r="AQ15" s="4"/>
      <c r="AR15" s="4"/>
      <c r="AS15" s="4"/>
      <c r="AT15" s="4"/>
      <c r="AU15" s="4"/>
      <c r="AV15" s="4"/>
      <c r="AW15" s="4"/>
      <c r="AX15" s="4"/>
      <c r="AY15" s="4"/>
      <c r="AZ15" s="4"/>
      <c r="BA15" s="4"/>
      <c r="BB15" s="311" t="s">
        <v>465</v>
      </c>
      <c r="BC15" s="4"/>
      <c r="BD15" s="4"/>
    </row>
    <row r="16" spans="1:56" ht="15" customHeight="1">
      <c r="A16" s="368"/>
      <c r="B16" s="369"/>
      <c r="C16" s="396"/>
      <c r="D16" s="397"/>
      <c r="E16" s="397"/>
      <c r="F16" s="398"/>
      <c r="G16" s="42"/>
      <c r="I16" s="368"/>
      <c r="J16" s="369"/>
      <c r="K16" s="396"/>
      <c r="L16" s="397"/>
      <c r="M16" s="397"/>
      <c r="N16" s="398"/>
      <c r="P16" s="156"/>
      <c r="Q16" s="156"/>
      <c r="AI16" s="4"/>
      <c r="AJ16" s="181"/>
      <c r="AK16" s="183"/>
      <c r="AL16" s="4"/>
      <c r="AM16" s="4"/>
      <c r="AN16" s="4"/>
      <c r="AO16" s="4"/>
      <c r="AP16" s="4"/>
      <c r="AQ16" s="4"/>
      <c r="AR16" s="4"/>
      <c r="AS16" s="4"/>
      <c r="AT16" s="4"/>
      <c r="AU16" s="4"/>
      <c r="AV16" s="4"/>
      <c r="AW16" s="4"/>
      <c r="AX16" s="4"/>
      <c r="AY16" s="4"/>
      <c r="AZ16" s="4"/>
      <c r="BA16" s="4"/>
      <c r="BB16" s="311" t="s">
        <v>476</v>
      </c>
      <c r="BC16" s="4"/>
      <c r="BD16" s="4"/>
    </row>
    <row r="17" spans="1:56" ht="15" customHeight="1">
      <c r="A17" s="368"/>
      <c r="B17" s="369"/>
      <c r="C17" s="375" t="s">
        <v>21</v>
      </c>
      <c r="D17" s="376"/>
      <c r="E17" s="167" t="s">
        <v>22</v>
      </c>
      <c r="F17" s="271" t="s">
        <v>23</v>
      </c>
      <c r="G17" s="42"/>
      <c r="I17" s="368"/>
      <c r="J17" s="369"/>
      <c r="K17" s="375" t="s">
        <v>21</v>
      </c>
      <c r="L17" s="376"/>
      <c r="M17" s="167" t="s">
        <v>22</v>
      </c>
      <c r="N17" s="164" t="s">
        <v>23</v>
      </c>
      <c r="P17" s="156"/>
      <c r="Q17" s="156"/>
      <c r="AI17" s="4"/>
      <c r="AJ17" s="4"/>
      <c r="AK17" s="4"/>
      <c r="AL17" s="4"/>
      <c r="AM17" s="4"/>
      <c r="AN17" s="4"/>
      <c r="AO17" s="4"/>
      <c r="AP17" s="4"/>
      <c r="AQ17" s="4"/>
      <c r="AR17" s="4"/>
      <c r="AS17" s="4"/>
      <c r="AT17" s="4"/>
      <c r="AU17" s="4"/>
      <c r="AV17" s="4"/>
      <c r="AW17" s="4"/>
      <c r="AX17" s="4"/>
      <c r="AY17" s="4"/>
      <c r="AZ17" s="4"/>
      <c r="BA17" s="4"/>
      <c r="BB17" s="311" t="s">
        <v>41</v>
      </c>
      <c r="BC17" s="4"/>
      <c r="BD17" s="4"/>
    </row>
    <row r="18" spans="1:56" ht="15" customHeight="1">
      <c r="A18" s="364"/>
      <c r="B18" s="365"/>
      <c r="C18" s="551"/>
      <c r="D18" s="552"/>
      <c r="E18" s="270"/>
      <c r="F18" s="173"/>
      <c r="G18" s="42"/>
      <c r="I18" s="364"/>
      <c r="J18" s="365"/>
      <c r="K18" s="420">
        <f>C18</f>
        <v>0</v>
      </c>
      <c r="L18" s="423"/>
      <c r="M18" s="166">
        <f>E18</f>
        <v>0</v>
      </c>
      <c r="N18" s="175">
        <f>F18</f>
        <v>0</v>
      </c>
      <c r="Q18" s="4"/>
      <c r="AI18" s="4"/>
      <c r="AL18" s="4"/>
      <c r="AM18" s="4"/>
      <c r="AN18" s="4"/>
      <c r="AO18" s="4"/>
      <c r="AP18" s="4"/>
      <c r="AQ18" s="4"/>
      <c r="AR18" s="4"/>
      <c r="AS18" s="4"/>
      <c r="AT18" s="4"/>
      <c r="AU18" s="4"/>
      <c r="AV18" s="4"/>
      <c r="AW18" s="4"/>
      <c r="AX18" s="4"/>
      <c r="AY18" s="4"/>
      <c r="AZ18" s="4"/>
      <c r="BA18" s="4"/>
      <c r="BB18" s="311" t="s">
        <v>467</v>
      </c>
      <c r="BC18" s="4"/>
      <c r="BD18" s="4"/>
    </row>
    <row r="19" spans="1:56" ht="15" customHeight="1" thickBot="1">
      <c r="A19" s="370" t="s">
        <v>20</v>
      </c>
      <c r="B19" s="371"/>
      <c r="C19" s="601"/>
      <c r="D19" s="602"/>
      <c r="E19" s="602"/>
      <c r="F19" s="638"/>
      <c r="G19" s="42"/>
      <c r="I19" s="370" t="s">
        <v>19</v>
      </c>
      <c r="J19" s="371"/>
      <c r="K19" s="601">
        <f>C19</f>
        <v>0</v>
      </c>
      <c r="L19" s="602"/>
      <c r="M19" s="602"/>
      <c r="N19" s="603"/>
      <c r="Q19" s="4"/>
      <c r="Z19" s="88" t="s">
        <v>132</v>
      </c>
      <c r="AI19" s="4"/>
      <c r="AL19" s="4"/>
      <c r="AM19" s="4"/>
      <c r="AN19" s="4"/>
      <c r="AO19" s="4"/>
      <c r="AP19" s="4"/>
      <c r="AQ19" s="4"/>
      <c r="AR19" s="4"/>
      <c r="AS19" s="4"/>
      <c r="AT19" s="4"/>
      <c r="AU19" s="4"/>
      <c r="AV19" s="4"/>
      <c r="AW19" s="4"/>
      <c r="AX19" s="4"/>
      <c r="AY19" s="4"/>
      <c r="AZ19" s="4"/>
      <c r="BA19" s="4"/>
      <c r="BB19" s="311" t="s">
        <v>43</v>
      </c>
      <c r="BC19" s="4"/>
      <c r="BD19" s="4"/>
    </row>
    <row r="20" spans="7:56" ht="15" customHeight="1">
      <c r="G20" s="42"/>
      <c r="K20" s="155"/>
      <c r="L20" s="3"/>
      <c r="O20" s="159"/>
      <c r="Q20" s="4"/>
      <c r="AI20" s="4"/>
      <c r="AL20" s="4"/>
      <c r="AM20" s="4"/>
      <c r="AN20" s="4"/>
      <c r="AO20" s="4"/>
      <c r="AP20" s="4"/>
      <c r="AQ20" s="4"/>
      <c r="AR20" s="4"/>
      <c r="AS20" s="4"/>
      <c r="AT20" s="4"/>
      <c r="AU20" s="4"/>
      <c r="AV20" s="4"/>
      <c r="AW20" s="4"/>
      <c r="AX20" s="4"/>
      <c r="AY20" s="4"/>
      <c r="AZ20" s="4"/>
      <c r="BA20" s="4"/>
      <c r="BB20" s="311" t="s">
        <v>176</v>
      </c>
      <c r="BC20" s="4"/>
      <c r="BD20" s="4"/>
    </row>
    <row r="21" spans="6:56" ht="15" customHeight="1">
      <c r="F21" s="195" t="str">
        <f>F4</f>
        <v>ICON PRO PANT</v>
      </c>
      <c r="G21" s="195"/>
      <c r="H21" s="195"/>
      <c r="I21" s="195"/>
      <c r="K21" s="155"/>
      <c r="L21" s="3"/>
      <c r="O21" s="159"/>
      <c r="Q21" s="4"/>
      <c r="AI21" s="4"/>
      <c r="AL21" s="4"/>
      <c r="AM21" s="4"/>
      <c r="AN21" s="4"/>
      <c r="AO21" s="4"/>
      <c r="AP21" s="4"/>
      <c r="AQ21" s="4"/>
      <c r="AR21" s="4"/>
      <c r="AS21" s="4"/>
      <c r="AT21" s="4"/>
      <c r="AU21" s="4"/>
      <c r="AV21" s="4"/>
      <c r="AW21" s="4"/>
      <c r="AX21" s="4"/>
      <c r="AY21" s="4"/>
      <c r="AZ21" s="4"/>
      <c r="BA21" s="4"/>
      <c r="BB21" s="311" t="s">
        <v>44</v>
      </c>
      <c r="BC21" s="4"/>
      <c r="BD21" s="4"/>
    </row>
    <row r="22" spans="11:56" ht="15" customHeight="1">
      <c r="K22" s="155"/>
      <c r="L22" s="3"/>
      <c r="O22" s="159"/>
      <c r="Q22" s="4"/>
      <c r="AI22" s="4"/>
      <c r="AL22" s="4"/>
      <c r="AM22" s="4"/>
      <c r="AN22" s="4"/>
      <c r="AO22" s="4"/>
      <c r="AP22" s="4"/>
      <c r="AQ22" s="4"/>
      <c r="AR22" s="4"/>
      <c r="AS22" s="4"/>
      <c r="AT22" s="4"/>
      <c r="AU22" s="4"/>
      <c r="AV22" s="4"/>
      <c r="AW22" s="4"/>
      <c r="AX22" s="4"/>
      <c r="AY22" s="4"/>
      <c r="AZ22" s="4"/>
      <c r="BA22" s="4"/>
      <c r="BB22" s="311" t="s">
        <v>177</v>
      </c>
      <c r="BC22" s="4"/>
      <c r="BD22" s="4"/>
    </row>
    <row r="23" spans="3:56" ht="6.75" customHeight="1" thickBot="1">
      <c r="C23" s="610"/>
      <c r="D23" s="610"/>
      <c r="E23" s="610"/>
      <c r="F23" s="610"/>
      <c r="G23" s="610"/>
      <c r="H23" s="154"/>
      <c r="I23" s="3"/>
      <c r="J23" s="3"/>
      <c r="K23" s="153"/>
      <c r="AI23" s="4"/>
      <c r="AL23" s="4"/>
      <c r="AM23" s="4"/>
      <c r="AN23" s="4"/>
      <c r="AO23" s="4"/>
      <c r="AP23" s="4"/>
      <c r="AQ23" s="4"/>
      <c r="AR23" s="4"/>
      <c r="AS23" s="4"/>
      <c r="AT23" s="4"/>
      <c r="AU23" s="4"/>
      <c r="AV23" s="4"/>
      <c r="AW23" s="4"/>
      <c r="AX23" s="4"/>
      <c r="AY23" s="4"/>
      <c r="AZ23" s="4"/>
      <c r="BA23" s="4"/>
      <c r="BB23" s="311" t="s">
        <v>178</v>
      </c>
      <c r="BC23" s="4"/>
      <c r="BD23" s="4"/>
    </row>
    <row r="24" spans="1:56" ht="25.5" customHeight="1">
      <c r="A24" s="306" t="s">
        <v>215</v>
      </c>
      <c r="B24" s="604" t="s">
        <v>30</v>
      </c>
      <c r="C24" s="605"/>
      <c r="D24" s="605"/>
      <c r="E24" s="606"/>
      <c r="F24" s="636" t="s">
        <v>134</v>
      </c>
      <c r="G24" s="636"/>
      <c r="H24" s="636" t="s">
        <v>137</v>
      </c>
      <c r="I24" s="636"/>
      <c r="J24" s="636" t="s">
        <v>140</v>
      </c>
      <c r="K24" s="636"/>
      <c r="L24" s="636" t="s">
        <v>143</v>
      </c>
      <c r="M24" s="636"/>
      <c r="N24" s="636" t="s">
        <v>146</v>
      </c>
      <c r="O24" s="637"/>
      <c r="P24" s="182"/>
      <c r="Q24" s="182"/>
      <c r="R24" s="182"/>
      <c r="S24" s="182"/>
      <c r="T24" s="182"/>
      <c r="AI24" s="4"/>
      <c r="AL24" s="4"/>
      <c r="AM24" s="4"/>
      <c r="AN24" s="4"/>
      <c r="AO24" s="4"/>
      <c r="AP24" s="4"/>
      <c r="AQ24" s="4"/>
      <c r="AR24" s="4"/>
      <c r="AS24" s="4"/>
      <c r="AT24" s="4"/>
      <c r="AU24" s="4"/>
      <c r="AV24" s="4"/>
      <c r="AW24" s="4"/>
      <c r="AX24" s="4"/>
      <c r="AY24" s="4"/>
      <c r="AZ24" s="4"/>
      <c r="BA24" s="4"/>
      <c r="BB24" s="311" t="s">
        <v>179</v>
      </c>
      <c r="BC24" s="4"/>
      <c r="BD24" s="4"/>
    </row>
    <row r="25" spans="1:56" ht="15" customHeight="1">
      <c r="A25" s="296">
        <f>SUM(F25:O25)</f>
        <v>0</v>
      </c>
      <c r="B25" s="607" t="str">
        <f>IF($F$4="_ _ _ _ _ _ _ _ ","",IF(RIGHT($F$21,2)="AL",AW7,IF(RIGHT($F$21,2)="KL",AX7,AY7)))</f>
        <v>20" Inseam</v>
      </c>
      <c r="C25" s="608"/>
      <c r="D25" s="608"/>
      <c r="E25" s="609"/>
      <c r="F25" s="630"/>
      <c r="G25" s="630"/>
      <c r="H25" s="630"/>
      <c r="I25" s="630"/>
      <c r="J25" s="630"/>
      <c r="K25" s="630"/>
      <c r="L25" s="630"/>
      <c r="M25" s="630"/>
      <c r="N25" s="630"/>
      <c r="O25" s="633"/>
      <c r="P25" s="182"/>
      <c r="Q25" s="182"/>
      <c r="R25" s="182"/>
      <c r="S25" s="182"/>
      <c r="T25" s="182"/>
      <c r="AI25" s="4"/>
      <c r="AL25" s="4"/>
      <c r="AM25" s="4"/>
      <c r="AN25" s="4"/>
      <c r="AO25" s="4"/>
      <c r="AP25" s="4"/>
      <c r="AQ25" s="4"/>
      <c r="AR25" s="4"/>
      <c r="AS25" s="4"/>
      <c r="AT25" s="4"/>
      <c r="AU25" s="4"/>
      <c r="AV25" s="4"/>
      <c r="AW25" s="4"/>
      <c r="AX25" s="4"/>
      <c r="AY25" s="4"/>
      <c r="AZ25" s="4"/>
      <c r="BA25" s="4"/>
      <c r="BB25" s="311" t="s">
        <v>180</v>
      </c>
      <c r="BC25" s="4"/>
      <c r="BD25" s="4"/>
    </row>
    <row r="26" spans="1:56" s="5" customFormat="1" ht="15" customHeight="1">
      <c r="A26" s="296">
        <f aca="true" t="shared" si="0" ref="A26:A30">SUM(F26:O26)</f>
        <v>0</v>
      </c>
      <c r="B26" s="607" t="str">
        <f aca="true" t="shared" si="1" ref="B26:B30">IF($F$4="_ _ _ _ _ _ _ _ ","",IF(RIGHT($F$21,2)="AL",AW8,IF(RIGHT($F$21,2)="KL",AX8,AY8)))</f>
        <v>22" Inseam</v>
      </c>
      <c r="C26" s="608"/>
      <c r="D26" s="608"/>
      <c r="E26" s="609"/>
      <c r="F26" s="630"/>
      <c r="G26" s="630"/>
      <c r="H26" s="630"/>
      <c r="I26" s="630"/>
      <c r="J26" s="630"/>
      <c r="K26" s="630"/>
      <c r="L26" s="630"/>
      <c r="M26" s="630"/>
      <c r="N26" s="630"/>
      <c r="O26" s="633"/>
      <c r="R26" s="182"/>
      <c r="AI26" s="4"/>
      <c r="AL26" s="4"/>
      <c r="AM26" s="4"/>
      <c r="AN26" s="4"/>
      <c r="AO26" s="4"/>
      <c r="AP26" s="4"/>
      <c r="AQ26" s="4"/>
      <c r="AR26" s="4"/>
      <c r="AS26" s="4"/>
      <c r="AT26" s="4"/>
      <c r="AU26" s="4"/>
      <c r="AV26" s="4"/>
      <c r="AW26" s="4"/>
      <c r="AX26" s="4"/>
      <c r="AY26" s="4"/>
      <c r="AZ26" s="4"/>
      <c r="BA26" s="4"/>
      <c r="BB26" s="311" t="s">
        <v>470</v>
      </c>
      <c r="BC26" s="4"/>
      <c r="BD26" s="4"/>
    </row>
    <row r="27" spans="1:56" s="5" customFormat="1" ht="15" customHeight="1">
      <c r="A27" s="296">
        <f t="shared" si="0"/>
        <v>0</v>
      </c>
      <c r="B27" s="607" t="str">
        <f t="shared" si="1"/>
        <v>24" Inseam</v>
      </c>
      <c r="C27" s="608"/>
      <c r="D27" s="608"/>
      <c r="E27" s="609"/>
      <c r="F27" s="630"/>
      <c r="G27" s="630"/>
      <c r="H27" s="630"/>
      <c r="I27" s="630"/>
      <c r="J27" s="630"/>
      <c r="K27" s="630"/>
      <c r="L27" s="630"/>
      <c r="M27" s="630"/>
      <c r="N27" s="630"/>
      <c r="O27" s="633"/>
      <c r="R27" s="182"/>
      <c r="AI27" s="4"/>
      <c r="AL27" s="4"/>
      <c r="AM27" s="4"/>
      <c r="AN27" s="4"/>
      <c r="AO27" s="4"/>
      <c r="AP27" s="4"/>
      <c r="AQ27" s="4"/>
      <c r="AR27" s="4"/>
      <c r="AS27" s="4"/>
      <c r="AT27" s="4"/>
      <c r="AU27" s="4"/>
      <c r="AV27" s="4"/>
      <c r="AW27" s="4"/>
      <c r="AX27" s="4"/>
      <c r="AY27" s="4"/>
      <c r="AZ27" s="4"/>
      <c r="BA27" s="4"/>
      <c r="BB27" s="311" t="s">
        <v>472</v>
      </c>
      <c r="BC27" s="4"/>
      <c r="BD27" s="4"/>
    </row>
    <row r="28" spans="1:56" s="5" customFormat="1" ht="15" customHeight="1">
      <c r="A28" s="296">
        <f t="shared" si="0"/>
        <v>0</v>
      </c>
      <c r="B28" s="607" t="str">
        <f t="shared" si="1"/>
        <v>26" Inseam</v>
      </c>
      <c r="C28" s="608"/>
      <c r="D28" s="608"/>
      <c r="E28" s="609"/>
      <c r="F28" s="630"/>
      <c r="G28" s="630"/>
      <c r="H28" s="630"/>
      <c r="I28" s="630"/>
      <c r="J28" s="630"/>
      <c r="K28" s="630"/>
      <c r="L28" s="630"/>
      <c r="M28" s="630"/>
      <c r="N28" s="630"/>
      <c r="O28" s="633"/>
      <c r="R28" s="182"/>
      <c r="AI28" s="4"/>
      <c r="AL28" s="4"/>
      <c r="AM28" s="4"/>
      <c r="AN28" s="4"/>
      <c r="AO28" s="4"/>
      <c r="AP28" s="4"/>
      <c r="AQ28" s="4"/>
      <c r="AR28" s="4"/>
      <c r="AS28" s="4"/>
      <c r="AT28" s="4"/>
      <c r="AU28" s="4"/>
      <c r="AV28" s="4"/>
      <c r="AW28" s="4"/>
      <c r="AX28" s="4"/>
      <c r="AY28" s="4"/>
      <c r="AZ28" s="4"/>
      <c r="BA28" s="4"/>
      <c r="BB28" s="311" t="s">
        <v>471</v>
      </c>
      <c r="BC28" s="4"/>
      <c r="BD28" s="4"/>
    </row>
    <row r="29" spans="1:56" s="5" customFormat="1" ht="15" customHeight="1">
      <c r="A29" s="296">
        <f t="shared" si="0"/>
        <v>0</v>
      </c>
      <c r="B29" s="607" t="str">
        <f t="shared" si="1"/>
        <v>28" Inseam</v>
      </c>
      <c r="C29" s="608"/>
      <c r="D29" s="608"/>
      <c r="E29" s="609"/>
      <c r="F29" s="630"/>
      <c r="G29" s="630"/>
      <c r="H29" s="630"/>
      <c r="I29" s="630"/>
      <c r="J29" s="630"/>
      <c r="K29" s="630"/>
      <c r="L29" s="630"/>
      <c r="M29" s="630"/>
      <c r="N29" s="630"/>
      <c r="O29" s="633"/>
      <c r="R29" s="182"/>
      <c r="AI29" s="4"/>
      <c r="AL29" s="4"/>
      <c r="AM29" s="4"/>
      <c r="AN29" s="4"/>
      <c r="AO29" s="4"/>
      <c r="AP29" s="4"/>
      <c r="AQ29" s="4"/>
      <c r="AR29" s="4"/>
      <c r="AS29" s="4"/>
      <c r="AT29" s="4"/>
      <c r="AU29" s="4"/>
      <c r="AV29" s="4"/>
      <c r="AW29" s="4"/>
      <c r="AX29" s="4"/>
      <c r="AY29" s="4"/>
      <c r="AZ29" s="4"/>
      <c r="BA29" s="4"/>
      <c r="BB29" s="311" t="s">
        <v>466</v>
      </c>
      <c r="BC29" s="4"/>
      <c r="BD29" s="4"/>
    </row>
    <row r="30" spans="1:56" s="5" customFormat="1" ht="19.5" customHeight="1" thickBot="1">
      <c r="A30" s="296">
        <f t="shared" si="0"/>
        <v>0</v>
      </c>
      <c r="B30" s="607" t="str">
        <f t="shared" si="1"/>
        <v>30" Inseam</v>
      </c>
      <c r="C30" s="608"/>
      <c r="D30" s="608"/>
      <c r="E30" s="609"/>
      <c r="F30" s="634"/>
      <c r="G30" s="634"/>
      <c r="H30" s="634"/>
      <c r="I30" s="634"/>
      <c r="J30" s="634"/>
      <c r="K30" s="634"/>
      <c r="L30" s="634"/>
      <c r="M30" s="634"/>
      <c r="N30" s="634"/>
      <c r="O30" s="635"/>
      <c r="R30" s="88"/>
      <c r="AI30" s="4"/>
      <c r="AJ30" s="4"/>
      <c r="AK30" s="4"/>
      <c r="AL30" s="4"/>
      <c r="AM30" s="4"/>
      <c r="AN30" s="4"/>
      <c r="AO30" s="4"/>
      <c r="AP30" s="4"/>
      <c r="AQ30" s="4"/>
      <c r="AR30" s="4"/>
      <c r="AS30" s="4"/>
      <c r="AT30" s="4"/>
      <c r="AU30" s="4"/>
      <c r="AV30" s="4"/>
      <c r="AW30" s="4"/>
      <c r="AX30" s="4"/>
      <c r="AY30" s="4"/>
      <c r="AZ30" s="4"/>
      <c r="BA30" s="4"/>
      <c r="BB30" s="311" t="s">
        <v>475</v>
      </c>
      <c r="BC30" s="4"/>
      <c r="BD30" s="4"/>
    </row>
    <row r="31" spans="18:56" s="5" customFormat="1" ht="15" customHeight="1">
      <c r="R31" s="88"/>
      <c r="AI31" s="4"/>
      <c r="AJ31" s="4"/>
      <c r="AK31" s="4"/>
      <c r="AL31" s="4"/>
      <c r="AM31" s="4"/>
      <c r="AN31" s="4"/>
      <c r="AO31" s="4"/>
      <c r="AP31" s="4"/>
      <c r="AQ31" s="4"/>
      <c r="AR31" s="4"/>
      <c r="AS31" s="4"/>
      <c r="AT31" s="4"/>
      <c r="AU31" s="4"/>
      <c r="AV31" s="4"/>
      <c r="AW31" s="4"/>
      <c r="AX31" s="4"/>
      <c r="AY31" s="4"/>
      <c r="AZ31" s="4"/>
      <c r="BA31" s="4"/>
      <c r="BB31" s="311" t="s">
        <v>477</v>
      </c>
      <c r="BC31" s="4"/>
      <c r="BD31" s="4"/>
    </row>
    <row r="32" spans="35:56" ht="15" customHeight="1" thickBot="1">
      <c r="AI32" s="4"/>
      <c r="AJ32" s="4"/>
      <c r="AK32" s="4"/>
      <c r="AL32" s="4"/>
      <c r="AM32" s="4"/>
      <c r="AN32" s="4"/>
      <c r="AO32" s="4"/>
      <c r="AP32" s="4"/>
      <c r="AQ32" s="4"/>
      <c r="AR32" s="4"/>
      <c r="AS32" s="4"/>
      <c r="AT32" s="4"/>
      <c r="AU32" s="4"/>
      <c r="AV32" s="4"/>
      <c r="AW32" s="4"/>
      <c r="AX32" s="4"/>
      <c r="AY32" s="4"/>
      <c r="AZ32" s="4"/>
      <c r="BA32" s="4"/>
      <c r="BB32" s="311" t="s">
        <v>486</v>
      </c>
      <c r="BC32" s="4"/>
      <c r="BD32" s="4"/>
    </row>
    <row r="33" spans="1:56" ht="15" customHeight="1">
      <c r="A33" s="624">
        <f>SUM(A25:A30)</f>
        <v>0</v>
      </c>
      <c r="B33" s="626" t="s">
        <v>5</v>
      </c>
      <c r="C33" s="626"/>
      <c r="D33" s="626"/>
      <c r="E33" s="627"/>
      <c r="F33" s="620">
        <f>SUM(F25:G30)</f>
        <v>0</v>
      </c>
      <c r="G33" s="621"/>
      <c r="H33" s="620">
        <f>SUM(H25:I30)</f>
        <v>0</v>
      </c>
      <c r="I33" s="621"/>
      <c r="J33" s="620">
        <f>SUM(J25:K30)</f>
        <v>0</v>
      </c>
      <c r="K33" s="621"/>
      <c r="L33" s="620">
        <f>SUM(L25:M30)</f>
        <v>0</v>
      </c>
      <c r="M33" s="621"/>
      <c r="N33" s="620">
        <f>SUM(N25:O30)</f>
        <v>0</v>
      </c>
      <c r="O33" s="631"/>
      <c r="AI33" s="4"/>
      <c r="AJ33" s="4"/>
      <c r="AK33" s="4"/>
      <c r="AL33" s="4"/>
      <c r="AM33" s="4"/>
      <c r="AN33" s="4"/>
      <c r="AO33" s="4"/>
      <c r="AP33" s="4"/>
      <c r="AQ33" s="4"/>
      <c r="AR33" s="4"/>
      <c r="AS33" s="4"/>
      <c r="AT33" s="4"/>
      <c r="AU33" s="4"/>
      <c r="AV33" s="4"/>
      <c r="AW33" s="4"/>
      <c r="AX33" s="4"/>
      <c r="AY33" s="4"/>
      <c r="AZ33" s="4"/>
      <c r="BA33" s="4"/>
      <c r="BB33" s="311" t="s">
        <v>189</v>
      </c>
      <c r="BC33" s="4"/>
      <c r="BD33" s="4"/>
    </row>
    <row r="34" spans="1:56" ht="15" customHeight="1" thickBot="1">
      <c r="A34" s="625"/>
      <c r="B34" s="628"/>
      <c r="C34" s="628"/>
      <c r="D34" s="628"/>
      <c r="E34" s="629"/>
      <c r="F34" s="622"/>
      <c r="G34" s="623"/>
      <c r="H34" s="622"/>
      <c r="I34" s="623"/>
      <c r="J34" s="622"/>
      <c r="K34" s="623"/>
      <c r="L34" s="622"/>
      <c r="M34" s="623"/>
      <c r="N34" s="622"/>
      <c r="O34" s="632"/>
      <c r="AI34" s="4"/>
      <c r="AJ34" s="4"/>
      <c r="AK34" s="4"/>
      <c r="AL34" s="4"/>
      <c r="AM34" s="4"/>
      <c r="AN34" s="4"/>
      <c r="AO34" s="4"/>
      <c r="AP34" s="4"/>
      <c r="AQ34" s="4"/>
      <c r="AR34" s="4"/>
      <c r="AS34" s="4"/>
      <c r="AT34" s="4"/>
      <c r="AU34" s="4"/>
      <c r="AV34" s="4"/>
      <c r="AW34" s="4"/>
      <c r="AX34" s="4"/>
      <c r="AY34" s="4"/>
      <c r="AZ34" s="4"/>
      <c r="BA34" s="4"/>
      <c r="BB34" s="311" t="s">
        <v>479</v>
      </c>
      <c r="BC34" s="4"/>
      <c r="BD34" s="4"/>
    </row>
    <row r="35" spans="35:56" ht="15" customHeight="1">
      <c r="AI35" s="4"/>
      <c r="AJ35" s="4"/>
      <c r="AK35" s="4"/>
      <c r="AL35" s="4"/>
      <c r="AM35" s="4"/>
      <c r="AN35" s="4"/>
      <c r="AO35" s="4"/>
      <c r="AP35" s="4"/>
      <c r="AQ35" s="4"/>
      <c r="AR35" s="4"/>
      <c r="AS35" s="4"/>
      <c r="AT35" s="4"/>
      <c r="AU35" s="4"/>
      <c r="AV35" s="4"/>
      <c r="AW35" s="4"/>
      <c r="AX35" s="4"/>
      <c r="AY35" s="4"/>
      <c r="AZ35" s="4"/>
      <c r="BA35" s="4"/>
      <c r="BB35" s="311" t="s">
        <v>50</v>
      </c>
      <c r="BC35" s="4"/>
      <c r="BD35" s="4"/>
    </row>
    <row r="36" spans="35:56" ht="15" customHeight="1">
      <c r="AI36" s="4"/>
      <c r="AJ36" s="4"/>
      <c r="AK36" s="4"/>
      <c r="AL36" s="4"/>
      <c r="AM36" s="4"/>
      <c r="AN36" s="4"/>
      <c r="AO36" s="4"/>
      <c r="AP36" s="4"/>
      <c r="AQ36" s="4"/>
      <c r="AR36" s="4"/>
      <c r="AS36" s="4"/>
      <c r="AT36" s="4"/>
      <c r="AU36" s="4"/>
      <c r="AV36" s="4"/>
      <c r="AW36" s="4"/>
      <c r="AX36" s="4"/>
      <c r="AY36" s="4"/>
      <c r="AZ36" s="4"/>
      <c r="BA36" s="4"/>
      <c r="BB36" s="311" t="s">
        <v>191</v>
      </c>
      <c r="BC36" s="4"/>
      <c r="BD36" s="4"/>
    </row>
    <row r="37" spans="35:56" ht="15" customHeight="1">
      <c r="AI37" s="4"/>
      <c r="AJ37" s="4"/>
      <c r="AK37" s="4"/>
      <c r="AL37" s="4"/>
      <c r="AM37" s="4"/>
      <c r="AN37" s="4"/>
      <c r="AO37" s="4"/>
      <c r="AP37" s="4"/>
      <c r="AQ37" s="4"/>
      <c r="AR37" s="4"/>
      <c r="AS37" s="4"/>
      <c r="AT37" s="4"/>
      <c r="AU37" s="4"/>
      <c r="AV37" s="4"/>
      <c r="AW37" s="4"/>
      <c r="AX37" s="4"/>
      <c r="AY37" s="4"/>
      <c r="AZ37" s="4"/>
      <c r="BA37" s="4"/>
      <c r="BB37" s="311" t="s">
        <v>51</v>
      </c>
      <c r="BC37" s="4"/>
      <c r="BD37" s="4"/>
    </row>
    <row r="38" spans="35:56" ht="15" customHeight="1">
      <c r="AI38" s="4"/>
      <c r="AJ38" s="4"/>
      <c r="AK38" s="4"/>
      <c r="AL38" s="4"/>
      <c r="AM38" s="4"/>
      <c r="AN38" s="4"/>
      <c r="AO38" s="4"/>
      <c r="AP38" s="4"/>
      <c r="AQ38" s="4"/>
      <c r="AR38" s="4"/>
      <c r="AS38" s="4"/>
      <c r="AT38" s="4"/>
      <c r="AU38" s="4"/>
      <c r="AV38" s="4"/>
      <c r="AW38" s="4"/>
      <c r="AX38" s="4"/>
      <c r="AY38" s="4"/>
      <c r="AZ38" s="4"/>
      <c r="BA38" s="4"/>
      <c r="BB38" s="311" t="s">
        <v>192</v>
      </c>
      <c r="BC38" s="4"/>
      <c r="BD38" s="4"/>
    </row>
    <row r="39" spans="35:56" ht="15" customHeight="1">
      <c r="AI39" s="4"/>
      <c r="AJ39" s="4"/>
      <c r="AK39" s="4"/>
      <c r="AL39" s="4"/>
      <c r="AM39" s="4"/>
      <c r="AN39" s="4"/>
      <c r="AO39" s="4"/>
      <c r="AP39" s="4"/>
      <c r="AQ39" s="4"/>
      <c r="AR39" s="4"/>
      <c r="AS39" s="4"/>
      <c r="AT39" s="4"/>
      <c r="AU39" s="4"/>
      <c r="AV39" s="4"/>
      <c r="AW39" s="4"/>
      <c r="AX39" s="4"/>
      <c r="AY39" s="4"/>
      <c r="AZ39" s="4"/>
      <c r="BA39" s="4"/>
      <c r="BB39" s="311" t="s">
        <v>193</v>
      </c>
      <c r="BC39" s="4"/>
      <c r="BD39" s="4"/>
    </row>
    <row r="40" spans="35:56" ht="15" customHeight="1">
      <c r="AI40" s="4"/>
      <c r="AJ40" s="4"/>
      <c r="AK40" s="4"/>
      <c r="AL40" s="4"/>
      <c r="AM40" s="4"/>
      <c r="AN40" s="4"/>
      <c r="AO40" s="4"/>
      <c r="AP40" s="4"/>
      <c r="AQ40" s="4"/>
      <c r="AR40" s="4"/>
      <c r="AS40" s="4"/>
      <c r="AT40" s="4"/>
      <c r="AU40" s="4"/>
      <c r="AV40" s="4"/>
      <c r="AW40" s="4"/>
      <c r="AX40" s="4"/>
      <c r="AY40" s="4"/>
      <c r="AZ40" s="4"/>
      <c r="BA40" s="4"/>
      <c r="BB40" s="311" t="s">
        <v>194</v>
      </c>
      <c r="BC40" s="4"/>
      <c r="BD40" s="4"/>
    </row>
    <row r="41" spans="35:56" ht="15" customHeight="1">
      <c r="AI41" s="4"/>
      <c r="AJ41" s="4"/>
      <c r="AK41" s="4"/>
      <c r="AL41" s="4"/>
      <c r="AM41" s="4"/>
      <c r="AN41" s="4"/>
      <c r="AO41" s="4"/>
      <c r="AP41" s="4"/>
      <c r="AQ41" s="4"/>
      <c r="AR41" s="4"/>
      <c r="AS41" s="4"/>
      <c r="AT41" s="4"/>
      <c r="AU41" s="4"/>
      <c r="AV41" s="4"/>
      <c r="AW41" s="4"/>
      <c r="AX41" s="4"/>
      <c r="AY41" s="4"/>
      <c r="AZ41" s="4"/>
      <c r="BA41" s="4"/>
      <c r="BB41" s="311" t="s">
        <v>195</v>
      </c>
      <c r="BC41" s="4"/>
      <c r="BD41" s="4"/>
    </row>
    <row r="42" spans="35:56" ht="15" customHeight="1">
      <c r="AI42" s="4"/>
      <c r="AJ42" s="4"/>
      <c r="AK42" s="4"/>
      <c r="AL42" s="4"/>
      <c r="AM42" s="4"/>
      <c r="AN42" s="4"/>
      <c r="AO42" s="4"/>
      <c r="AP42" s="4"/>
      <c r="AQ42" s="4"/>
      <c r="AR42" s="4"/>
      <c r="AS42" s="4"/>
      <c r="AT42" s="4"/>
      <c r="AU42" s="4"/>
      <c r="AV42" s="4"/>
      <c r="AW42" s="4"/>
      <c r="AX42" s="4"/>
      <c r="AY42" s="4"/>
      <c r="AZ42" s="4"/>
      <c r="BA42" s="4"/>
      <c r="BB42" s="172"/>
      <c r="BC42" s="4"/>
      <c r="BD42" s="4"/>
    </row>
    <row r="43" spans="35:56" ht="15" customHeight="1">
      <c r="AI43" s="4"/>
      <c r="AJ43" s="4"/>
      <c r="AK43" s="4"/>
      <c r="AL43" s="4"/>
      <c r="AM43" s="4"/>
      <c r="AN43" s="4"/>
      <c r="AO43" s="4"/>
      <c r="AP43" s="4"/>
      <c r="AQ43" s="4"/>
      <c r="AR43" s="4"/>
      <c r="AS43" s="4"/>
      <c r="AT43" s="4"/>
      <c r="AU43" s="4"/>
      <c r="AV43" s="4"/>
      <c r="AW43" s="4"/>
      <c r="AX43" s="4"/>
      <c r="AY43" s="4"/>
      <c r="AZ43" s="4"/>
      <c r="BA43" s="4"/>
      <c r="BB43" s="172"/>
      <c r="BC43" s="4"/>
      <c r="BD43" s="4"/>
    </row>
    <row r="44" spans="35:56" ht="15" customHeight="1">
      <c r="AI44" s="4"/>
      <c r="AJ44" s="4"/>
      <c r="AK44" s="4"/>
      <c r="AL44" s="4"/>
      <c r="AM44" s="4"/>
      <c r="AN44" s="4"/>
      <c r="AO44" s="4"/>
      <c r="AP44" s="4"/>
      <c r="AQ44" s="4"/>
      <c r="AR44" s="4"/>
      <c r="AS44" s="4"/>
      <c r="AT44" s="4"/>
      <c r="AU44" s="4"/>
      <c r="AV44" s="4"/>
      <c r="AW44" s="4"/>
      <c r="AX44" s="4"/>
      <c r="AY44" s="4"/>
      <c r="AZ44" s="4"/>
      <c r="BA44" s="4"/>
      <c r="BB44" s="172"/>
      <c r="BC44" s="4"/>
      <c r="BD44" s="4"/>
    </row>
    <row r="45" spans="35:56" ht="15" customHeight="1">
      <c r="AI45" s="4"/>
      <c r="AJ45" s="4"/>
      <c r="AK45" s="4"/>
      <c r="AL45" s="4"/>
      <c r="AM45" s="4"/>
      <c r="AN45" s="4"/>
      <c r="AO45" s="4"/>
      <c r="AP45" s="4"/>
      <c r="AQ45" s="4"/>
      <c r="AR45" s="4"/>
      <c r="AS45" s="4"/>
      <c r="AT45" s="4"/>
      <c r="AU45" s="4"/>
      <c r="AV45" s="4"/>
      <c r="AW45" s="4"/>
      <c r="AX45" s="4"/>
      <c r="AY45" s="4"/>
      <c r="AZ45" s="4"/>
      <c r="BA45" s="4"/>
      <c r="BB45" s="4"/>
      <c r="BC45" s="4"/>
      <c r="BD45" s="4"/>
    </row>
    <row r="46" spans="35:56" ht="15" customHeight="1">
      <c r="AI46" s="4"/>
      <c r="AL46" s="4"/>
      <c r="AM46" s="4"/>
      <c r="AN46" s="4"/>
      <c r="AO46" s="4"/>
      <c r="AP46" s="4"/>
      <c r="AQ46" s="4"/>
      <c r="AR46" s="4"/>
      <c r="AS46" s="4"/>
      <c r="AT46" s="4"/>
      <c r="AU46" s="4"/>
      <c r="AV46" s="4"/>
      <c r="AW46" s="4"/>
      <c r="AX46" s="4"/>
      <c r="AY46" s="4"/>
      <c r="AZ46" s="4"/>
      <c r="BA46" s="4"/>
      <c r="BB46" s="4"/>
      <c r="BC46" s="4"/>
      <c r="BD46" s="4"/>
    </row>
    <row r="47" spans="35:56" ht="15" customHeight="1">
      <c r="AI47" s="4"/>
      <c r="AL47" s="4"/>
      <c r="AM47" s="4"/>
      <c r="AN47" s="4"/>
      <c r="AO47" s="4"/>
      <c r="AP47" s="4"/>
      <c r="AQ47" s="4"/>
      <c r="AR47" s="4"/>
      <c r="AS47" s="4"/>
      <c r="AT47" s="4"/>
      <c r="AU47" s="4"/>
      <c r="AV47" s="4"/>
      <c r="AW47" s="4"/>
      <c r="AX47" s="4"/>
      <c r="AY47" s="4"/>
      <c r="AZ47" s="4"/>
      <c r="BA47" s="4"/>
      <c r="BB47" s="4"/>
      <c r="BC47" s="4"/>
      <c r="BD47" s="4"/>
    </row>
    <row r="48" spans="35:56" ht="15" customHeight="1">
      <c r="AI48" s="4"/>
      <c r="AL48" s="4"/>
      <c r="AM48" s="4"/>
      <c r="AN48" s="4"/>
      <c r="AO48" s="4"/>
      <c r="AP48" s="4"/>
      <c r="AQ48" s="4"/>
      <c r="AR48" s="4"/>
      <c r="AS48" s="4"/>
      <c r="AT48" s="4"/>
      <c r="AU48" s="4"/>
      <c r="AV48" s="4"/>
      <c r="AW48" s="4"/>
      <c r="AX48" s="4"/>
      <c r="AY48" s="4"/>
      <c r="AZ48" s="4"/>
      <c r="BA48" s="4"/>
      <c r="BB48" s="4"/>
      <c r="BC48" s="4"/>
      <c r="BD48" s="4"/>
    </row>
    <row r="49" spans="35:56" ht="15" customHeight="1">
      <c r="AI49" s="4"/>
      <c r="AL49" s="4"/>
      <c r="AM49" s="4"/>
      <c r="AN49" s="4"/>
      <c r="AO49" s="4"/>
      <c r="AP49" s="4"/>
      <c r="AQ49" s="4"/>
      <c r="AR49" s="4"/>
      <c r="AS49" s="4"/>
      <c r="AT49" s="4"/>
      <c r="AU49" s="4"/>
      <c r="AV49" s="4"/>
      <c r="AW49" s="4"/>
      <c r="AX49" s="4"/>
      <c r="AY49" s="4"/>
      <c r="AZ49" s="4"/>
      <c r="BA49" s="4"/>
      <c r="BB49" s="4"/>
      <c r="BC49" s="4"/>
      <c r="BD49" s="4"/>
    </row>
    <row r="50" spans="35:56" ht="15" customHeight="1">
      <c r="AI50" s="4"/>
      <c r="AL50" s="4"/>
      <c r="AM50" s="4"/>
      <c r="AN50" s="4"/>
      <c r="AO50" s="4"/>
      <c r="AP50" s="4"/>
      <c r="AQ50" s="4"/>
      <c r="AR50" s="4"/>
      <c r="AS50" s="4"/>
      <c r="AT50" s="4"/>
      <c r="AU50" s="4"/>
      <c r="AV50" s="4"/>
      <c r="AW50" s="4"/>
      <c r="AX50" s="4"/>
      <c r="AY50" s="4"/>
      <c r="AZ50" s="4"/>
      <c r="BA50" s="4"/>
      <c r="BB50" s="4"/>
      <c r="BC50" s="4"/>
      <c r="BD50" s="4"/>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87">
    <mergeCell ref="I19:J19"/>
    <mergeCell ref="C15:F16"/>
    <mergeCell ref="C6:E6"/>
    <mergeCell ref="C7:E7"/>
    <mergeCell ref="C2:E2"/>
    <mergeCell ref="C3:E3"/>
    <mergeCell ref="C4:E4"/>
    <mergeCell ref="N24:O24"/>
    <mergeCell ref="N25:O25"/>
    <mergeCell ref="I14:J14"/>
    <mergeCell ref="L24:M24"/>
    <mergeCell ref="A12:B13"/>
    <mergeCell ref="I12:J13"/>
    <mergeCell ref="A14:B14"/>
    <mergeCell ref="L25:M25"/>
    <mergeCell ref="C18:D18"/>
    <mergeCell ref="K17:L17"/>
    <mergeCell ref="K18:L18"/>
    <mergeCell ref="C19:F19"/>
    <mergeCell ref="K19:N19"/>
    <mergeCell ref="H24:I24"/>
    <mergeCell ref="J24:K24"/>
    <mergeCell ref="F24:G24"/>
    <mergeCell ref="J30:K30"/>
    <mergeCell ref="L30:M30"/>
    <mergeCell ref="F30:G30"/>
    <mergeCell ref="B30:E30"/>
    <mergeCell ref="A11:B11"/>
    <mergeCell ref="I11:J11"/>
    <mergeCell ref="F25:G25"/>
    <mergeCell ref="H25:I25"/>
    <mergeCell ref="H26:I26"/>
    <mergeCell ref="J25:K25"/>
    <mergeCell ref="J27:K27"/>
    <mergeCell ref="F26:G26"/>
    <mergeCell ref="A15:B18"/>
    <mergeCell ref="I15:J18"/>
    <mergeCell ref="C17:D17"/>
    <mergeCell ref="A19:B19"/>
    <mergeCell ref="B29:E29"/>
    <mergeCell ref="N33:O34"/>
    <mergeCell ref="N26:O26"/>
    <mergeCell ref="N27:O27"/>
    <mergeCell ref="J28:K28"/>
    <mergeCell ref="J29:K29"/>
    <mergeCell ref="L27:M27"/>
    <mergeCell ref="L28:M28"/>
    <mergeCell ref="N28:O28"/>
    <mergeCell ref="N29:O29"/>
    <mergeCell ref="N30:O30"/>
    <mergeCell ref="J26:K26"/>
    <mergeCell ref="L26:M26"/>
    <mergeCell ref="H30:I30"/>
    <mergeCell ref="H29:I29"/>
    <mergeCell ref="L29:M29"/>
    <mergeCell ref="H27:I27"/>
    <mergeCell ref="H28:I28"/>
    <mergeCell ref="F27:G27"/>
    <mergeCell ref="F28:G28"/>
    <mergeCell ref="F29:G29"/>
    <mergeCell ref="H33:I34"/>
    <mergeCell ref="J33:K34"/>
    <mergeCell ref="L33:M34"/>
    <mergeCell ref="A33:A34"/>
    <mergeCell ref="F33:G34"/>
    <mergeCell ref="B33:E34"/>
    <mergeCell ref="C23:G23"/>
    <mergeCell ref="C1:T1"/>
    <mergeCell ref="F5:K5"/>
    <mergeCell ref="F6:K6"/>
    <mergeCell ref="F4:K4"/>
    <mergeCell ref="F3:K3"/>
    <mergeCell ref="F2:K2"/>
    <mergeCell ref="C11:F11"/>
    <mergeCell ref="C12:F13"/>
    <mergeCell ref="C14:F14"/>
    <mergeCell ref="K11:N11"/>
    <mergeCell ref="K12:N13"/>
    <mergeCell ref="K14:N14"/>
    <mergeCell ref="K15:N16"/>
    <mergeCell ref="F7:K9"/>
    <mergeCell ref="C5:E5"/>
    <mergeCell ref="B24:E24"/>
    <mergeCell ref="B25:E25"/>
    <mergeCell ref="B26:E26"/>
    <mergeCell ref="B27:E27"/>
    <mergeCell ref="B28:E28"/>
  </mergeCells>
  <conditionalFormatting sqref="F25:F26 H25:H30 J25:J30 L25:L30 N25:N30">
    <cfRule type="cellIs" priority="97" dxfId="62" operator="equal">
      <formula>0</formula>
    </cfRule>
  </conditionalFormatting>
  <conditionalFormatting sqref="H33 J33 L33 N33 F33">
    <cfRule type="cellIs" priority="96" dxfId="62" operator="equal">
      <formula>0</formula>
    </cfRule>
  </conditionalFormatting>
  <conditionalFormatting sqref="H33 J33 L33 N33 F33">
    <cfRule type="expression" priority="95" dxfId="61">
      <formula>#REF!="1/8"</formula>
    </cfRule>
  </conditionalFormatting>
  <conditionalFormatting sqref="C11:F16">
    <cfRule type="cellIs" priority="64" dxfId="62" operator="equal">
      <formula>0</formula>
    </cfRule>
  </conditionalFormatting>
  <conditionalFormatting sqref="C19:F19">
    <cfRule type="cellIs" priority="61" dxfId="62" operator="equal">
      <formula>0</formula>
    </cfRule>
    <cfRule type="cellIs" priority="62" dxfId="62" operator="greaterThan">
      <formula>0</formula>
    </cfRule>
    <cfRule type="cellIs" priority="63" dxfId="62" operator="greaterThan">
      <formula>0</formula>
    </cfRule>
  </conditionalFormatting>
  <conditionalFormatting sqref="K11:N16">
    <cfRule type="cellIs" priority="60" dxfId="62" operator="equal">
      <formula>0</formula>
    </cfRule>
  </conditionalFormatting>
  <conditionalFormatting sqref="K18:N19">
    <cfRule type="cellIs" priority="59" dxfId="62" operator="equal">
      <formula>0</formula>
    </cfRule>
  </conditionalFormatting>
  <conditionalFormatting sqref="P28 R28 T28">
    <cfRule type="cellIs" priority="48" dxfId="62" operator="equal">
      <formula>0</formula>
    </cfRule>
  </conditionalFormatting>
  <conditionalFormatting sqref="F27:F30">
    <cfRule type="cellIs" priority="47" dxfId="62" operator="equal">
      <formula>0</formula>
    </cfRule>
  </conditionalFormatting>
  <conditionalFormatting sqref="P29 R29 T29">
    <cfRule type="cellIs" priority="46" dxfId="62" operator="equal">
      <formula>0</formula>
    </cfRule>
  </conditionalFormatting>
  <conditionalFormatting sqref="C18">
    <cfRule type="cellIs" priority="21" dxfId="62" operator="equal">
      <formula>0</formula>
    </cfRule>
  </conditionalFormatting>
  <conditionalFormatting sqref="E18">
    <cfRule type="cellIs" priority="20" dxfId="62" operator="equal">
      <formula>0</formula>
    </cfRule>
  </conditionalFormatting>
  <conditionalFormatting sqref="F18">
    <cfRule type="cellIs" priority="19" dxfId="62" operator="equal">
      <formula>0</formula>
    </cfRule>
  </conditionalFormatting>
  <conditionalFormatting sqref="F27:F30">
    <cfRule type="expression" priority="391" dxfId="133">
      <formula>$F$4=$AJ$12</formula>
    </cfRule>
    <cfRule type="expression" priority="392" dxfId="133">
      <formula>$F$4=$AJ$6</formula>
    </cfRule>
  </conditionalFormatting>
  <conditionalFormatting sqref="F27:F30">
    <cfRule type="expression" priority="399" dxfId="133">
      <formula>$F$4=$AJ$15</formula>
    </cfRule>
  </conditionalFormatting>
  <conditionalFormatting sqref="F27:F30">
    <cfRule type="expression" priority="402" dxfId="133">
      <formula>$F$4=$AJ$9</formula>
    </cfRule>
  </conditionalFormatting>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VPocasangre</dc:creator>
  <cp:keywords/>
  <dc:description/>
  <cp:lastModifiedBy>Magaly Angel</cp:lastModifiedBy>
  <cp:lastPrinted>2018-10-29T16:10:16Z</cp:lastPrinted>
  <dcterms:created xsi:type="dcterms:W3CDTF">2013-04-10T22:07:47Z</dcterms:created>
  <dcterms:modified xsi:type="dcterms:W3CDTF">2021-05-13T19:51:23Z</dcterms:modified>
  <cp:category/>
  <cp:version/>
  <cp:contentType/>
  <cp:contentStatus/>
</cp:coreProperties>
</file>