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7029"/>
  <workbookPr codeName="ThisWorkbook" defaultThemeVersion="124226"/>
  <bookViews>
    <workbookView xWindow="20370" yWindow="65416" windowWidth="29040" windowHeight="15720" tabRatio="910" activeTab="0"/>
  </bookViews>
  <sheets>
    <sheet name="INDEX" sheetId="4" r:id="rId1"/>
    <sheet name=" MEN´S PRO JERSEYS" sheetId="11" r:id="rId2"/>
    <sheet name="MEN'S PRO PANTS" sheetId="12" r:id="rId3"/>
    <sheet name="MISTREAK 2.0 JERSEY" sheetId="20" r:id="rId4"/>
    <sheet name="DESIGNATED HITTER JERSEYS" sheetId="7" r:id="rId5"/>
    <sheet name="DESIGNATED HITTER PANTS" sheetId="8" r:id="rId6"/>
    <sheet name="CUSTOM YOUTH JERSEYS" sheetId="9" r:id="rId7"/>
    <sheet name="CUSTOM YOUTH PANTS" sheetId="10" r:id="rId8"/>
    <sheet name="DESIGNATED HITTER YOUTH JERSEYS" sheetId="14" r:id="rId9"/>
    <sheet name="DESIGNATED HITTER YOUTH PANTS" sheetId="13" r:id="rId10"/>
    <sheet name="SPRING TRAINER JERSEY(FILL INS)" sheetId="16" r:id="rId11"/>
    <sheet name="MEN'S JERSEY (FILL INS)" sheetId="15" r:id="rId12"/>
    <sheet name=" DOUBLE HEADER JERSEY(FILL IN)" sheetId="6" r:id="rId13"/>
    <sheet name="MEN'S PANTS (FILL INS)" sheetId="17" r:id="rId14"/>
    <sheet name=" YOUTH JERSEY(FILL INS)" sheetId="18" r:id="rId15"/>
    <sheet name=" YOUTH PANTS (FILL INS)" sheetId="19" r:id="rId16"/>
    <sheet name="DECORATIONS" sheetId="5" r:id="rId17"/>
  </sheets>
  <externalReferences>
    <externalReference r:id="rId20"/>
  </externalReferences>
  <definedNames>
    <definedName name="_xlnm.Print_Area" localSheetId="12">' DOUBLE HEADER JERSEY(FILL IN)'!$A$1:$R$77</definedName>
    <definedName name="_xlnm.Print_Area" localSheetId="1">' MEN´S PRO JERSEYS'!$A$1:$R$77</definedName>
    <definedName name="_xlnm.Print_Area" localSheetId="14">' YOUTH JERSEY(FILL INS)'!$A$1:$R$78</definedName>
    <definedName name="_xlnm.Print_Area" localSheetId="15">' YOUTH PANTS (FILL INS)'!$A$1:$R$38</definedName>
    <definedName name="_xlnm.Print_Area" localSheetId="6">'CUSTOM YOUTH JERSEYS'!$A$1:$R$78</definedName>
    <definedName name="_xlnm.Print_Area" localSheetId="7">'CUSTOM YOUTH PANTS'!$A$1:$T$41</definedName>
    <definedName name="_xlnm.Print_Area" localSheetId="16">'DECORATIONS'!$A$1:$Q$75</definedName>
    <definedName name="_xlnm.Print_Area" localSheetId="4">'DESIGNATED HITTER JERSEYS'!$A$1:$R$78</definedName>
    <definedName name="_xlnm.Print_Area" localSheetId="5">'DESIGNATED HITTER PANTS'!$A$1:$S$36</definedName>
    <definedName name="_xlnm.Print_Area" localSheetId="8">'DESIGNATED HITTER YOUTH JERSEYS'!$A$1:$R$78</definedName>
    <definedName name="_xlnm.Print_Area" localSheetId="9">'DESIGNATED HITTER YOUTH PANTS'!$A$1:$S$36</definedName>
    <definedName name="_xlnm.Print_Area" localSheetId="11">'MEN''S JERSEY (FILL INS)'!$A$1:$R$80</definedName>
    <definedName name="_xlnm.Print_Area" localSheetId="13">'MEN''S PANTS (FILL INS)'!$A$1:$T$36</definedName>
    <definedName name="_xlnm.Print_Area" localSheetId="2">'MEN''S PRO PANTS'!$A$1:$U$37</definedName>
    <definedName name="_xlnm.Print_Area" localSheetId="3">'MISTREAK 2.0 JERSEY'!$A$1:$R$77</definedName>
    <definedName name="_xlnm.Print_Area" localSheetId="10">'SPRING TRAINER JERSEY(FILL INS)'!$A$1:$R$80</definedName>
    <definedName name="at" localSheetId="12">#REF!</definedName>
    <definedName name="at" localSheetId="1">#REF!</definedName>
    <definedName name="at" localSheetId="14">#REF!</definedName>
    <definedName name="at" localSheetId="15">#REF!</definedName>
    <definedName name="at" localSheetId="6">#REF!</definedName>
    <definedName name="at" localSheetId="7">#REF!</definedName>
    <definedName name="at" localSheetId="4">#REF!</definedName>
    <definedName name="at" localSheetId="5">#REF!</definedName>
    <definedName name="at" localSheetId="8">#REF!</definedName>
    <definedName name="at" localSheetId="9">#REF!</definedName>
    <definedName name="at" localSheetId="11">#REF!</definedName>
    <definedName name="at" localSheetId="13">#REF!</definedName>
    <definedName name="at" localSheetId="2">#REF!</definedName>
    <definedName name="at" localSheetId="3">#REF!</definedName>
    <definedName name="at" localSheetId="10">#REF!</definedName>
    <definedName name="at">'[1]Basketball Jersey'!$CW$79:$CW$81</definedName>
    <definedName name="ev" localSheetId="12">#REF!</definedName>
    <definedName name="ev" localSheetId="1">#REF!</definedName>
    <definedName name="ev" localSheetId="14">#REF!</definedName>
    <definedName name="ev" localSheetId="15">#REF!</definedName>
    <definedName name="ev" localSheetId="6">#REF!</definedName>
    <definedName name="ev" localSheetId="7">#REF!</definedName>
    <definedName name="ev" localSheetId="4">#REF!</definedName>
    <definedName name="ev" localSheetId="5">#REF!</definedName>
    <definedName name="ev" localSheetId="8">#REF!</definedName>
    <definedName name="ev" localSheetId="9">#REF!</definedName>
    <definedName name="ev" localSheetId="11">#REF!</definedName>
    <definedName name="ev" localSheetId="13">#REF!</definedName>
    <definedName name="ev" localSheetId="2">#REF!</definedName>
    <definedName name="ev" localSheetId="3">#REF!</definedName>
    <definedName name="ev" localSheetId="10">#REF!</definedName>
    <definedName name="ev">'[1]Basketball Jersey'!$CW$75:$CW$77</definedName>
    <definedName name="ft" localSheetId="12">#REF!</definedName>
    <definedName name="ft" localSheetId="1">#REF!</definedName>
    <definedName name="ft" localSheetId="14">#REF!</definedName>
    <definedName name="ft" localSheetId="15">#REF!</definedName>
    <definedName name="ft" localSheetId="6">#REF!</definedName>
    <definedName name="ft" localSheetId="7">#REF!</definedName>
    <definedName name="ft" localSheetId="4">#REF!</definedName>
    <definedName name="ft" localSheetId="5">#REF!</definedName>
    <definedName name="ft" localSheetId="8">#REF!</definedName>
    <definedName name="ft" localSheetId="9">#REF!</definedName>
    <definedName name="ft" localSheetId="11">#REF!</definedName>
    <definedName name="ft" localSheetId="13">#REF!</definedName>
    <definedName name="ft" localSheetId="2">#REF!</definedName>
    <definedName name="ft" localSheetId="3">#REF!</definedName>
    <definedName name="ft" localSheetId="10">#REF!</definedName>
    <definedName name="ft">'[1]Basketball Jersey'!$CW$97:$CW$98</definedName>
    <definedName name="mit" localSheetId="12">#REF!</definedName>
    <definedName name="mit" localSheetId="1">#REF!</definedName>
    <definedName name="mit" localSheetId="14">#REF!</definedName>
    <definedName name="mit" localSheetId="15">#REF!</definedName>
    <definedName name="mit" localSheetId="6">#REF!</definedName>
    <definedName name="mit" localSheetId="7">#REF!</definedName>
    <definedName name="mit" localSheetId="4">#REF!</definedName>
    <definedName name="mit" localSheetId="5">#REF!</definedName>
    <definedName name="mit" localSheetId="8">#REF!</definedName>
    <definedName name="mit" localSheetId="9">#REF!</definedName>
    <definedName name="mit" localSheetId="11">#REF!</definedName>
    <definedName name="mit" localSheetId="13">#REF!</definedName>
    <definedName name="mit" localSheetId="2">#REF!</definedName>
    <definedName name="mit" localSheetId="3">#REF!</definedName>
    <definedName name="mit" localSheetId="10">#REF!</definedName>
    <definedName name="nx" localSheetId="12">#REF!</definedName>
    <definedName name="nx" localSheetId="1">#REF!</definedName>
    <definedName name="nx" localSheetId="14">#REF!</definedName>
    <definedName name="nx" localSheetId="15">#REF!</definedName>
    <definedName name="nx" localSheetId="6">#REF!</definedName>
    <definedName name="nx" localSheetId="7">#REF!</definedName>
    <definedName name="nx" localSheetId="4">#REF!</definedName>
    <definedName name="nx" localSheetId="5">#REF!</definedName>
    <definedName name="nx" localSheetId="8">#REF!</definedName>
    <definedName name="nx" localSheetId="9">#REF!</definedName>
    <definedName name="nx" localSheetId="11">#REF!</definedName>
    <definedName name="nx" localSheetId="13">#REF!</definedName>
    <definedName name="nx" localSheetId="2">#REF!</definedName>
    <definedName name="nx" localSheetId="3">#REF!</definedName>
    <definedName name="nx" localSheetId="10">#REF!</definedName>
    <definedName name="nx">'[1]Basketball Jersey'!$CW$87:$CW$88</definedName>
    <definedName name="ss" localSheetId="12">#REF!</definedName>
    <definedName name="ss" localSheetId="1">#REF!</definedName>
    <definedName name="ss" localSheetId="14">#REF!</definedName>
    <definedName name="ss" localSheetId="15">#REF!</definedName>
    <definedName name="ss" localSheetId="6">#REF!</definedName>
    <definedName name="ss" localSheetId="7">#REF!</definedName>
    <definedName name="ss" localSheetId="4">#REF!</definedName>
    <definedName name="ss" localSheetId="5">#REF!</definedName>
    <definedName name="ss" localSheetId="8">#REF!</definedName>
    <definedName name="ss" localSheetId="9">#REF!</definedName>
    <definedName name="ss" localSheetId="11">#REF!</definedName>
    <definedName name="ss" localSheetId="13">#REF!</definedName>
    <definedName name="ss" localSheetId="2">#REF!</definedName>
    <definedName name="ss" localSheetId="3">#REF!</definedName>
    <definedName name="ss" localSheetId="10">#REF!</definedName>
    <definedName name="st" localSheetId="12">#REF!</definedName>
    <definedName name="st" localSheetId="1">#REF!</definedName>
    <definedName name="st" localSheetId="14">#REF!</definedName>
    <definedName name="st" localSheetId="15">#REF!</definedName>
    <definedName name="st" localSheetId="6">#REF!</definedName>
    <definedName name="st" localSheetId="7">#REF!</definedName>
    <definedName name="st" localSheetId="4">#REF!</definedName>
    <definedName name="st" localSheetId="5">#REF!</definedName>
    <definedName name="st" localSheetId="8">#REF!</definedName>
    <definedName name="st" localSheetId="9">#REF!</definedName>
    <definedName name="st" localSheetId="11">#REF!</definedName>
    <definedName name="st" localSheetId="13">#REF!</definedName>
    <definedName name="st" localSheetId="2">#REF!</definedName>
    <definedName name="st" localSheetId="3">#REF!</definedName>
    <definedName name="st" localSheetId="10">#REF!</definedName>
    <definedName name="st">'[1]Basketball Jersey'!$CW$83:$CW$85</definedName>
    <definedName name="STYLES" localSheetId="8">#REF!</definedName>
    <definedName name="STYLES" localSheetId="9">#REF!</definedName>
    <definedName name="STYLES">#REF!</definedName>
    <definedName name="su" localSheetId="12">#REF!</definedName>
    <definedName name="su" localSheetId="1">#REF!</definedName>
    <definedName name="su" localSheetId="14">#REF!</definedName>
    <definedName name="su" localSheetId="15">#REF!</definedName>
    <definedName name="su" localSheetId="6">#REF!</definedName>
    <definedName name="su" localSheetId="7">#REF!</definedName>
    <definedName name="su" localSheetId="4">#REF!</definedName>
    <definedName name="su" localSheetId="5">#REF!</definedName>
    <definedName name="su" localSheetId="8">#REF!</definedName>
    <definedName name="su" localSheetId="9">#REF!</definedName>
    <definedName name="su" localSheetId="11">#REF!</definedName>
    <definedName name="su" localSheetId="13">#REF!</definedName>
    <definedName name="su" localSheetId="2">#REF!</definedName>
    <definedName name="su" localSheetId="3">#REF!</definedName>
    <definedName name="su" localSheetId="10">#REF!</definedName>
    <definedName name="su">'[1]Basketball Jersey'!$CW$93:$CW$95</definedName>
    <definedName name="wp" localSheetId="12">#REF!</definedName>
    <definedName name="wp" localSheetId="1">#REF!</definedName>
    <definedName name="wp" localSheetId="14">#REF!</definedName>
    <definedName name="wp" localSheetId="15">#REF!</definedName>
    <definedName name="wp" localSheetId="6">#REF!</definedName>
    <definedName name="wp" localSheetId="7">#REF!</definedName>
    <definedName name="wp" localSheetId="4">#REF!</definedName>
    <definedName name="wp" localSheetId="5">#REF!</definedName>
    <definedName name="wp" localSheetId="8">#REF!</definedName>
    <definedName name="wp" localSheetId="9">#REF!</definedName>
    <definedName name="wp" localSheetId="11">#REF!</definedName>
    <definedName name="wp" localSheetId="13">#REF!</definedName>
    <definedName name="wp" localSheetId="2">#REF!</definedName>
    <definedName name="wp" localSheetId="3">#REF!</definedName>
    <definedName name="wp" localSheetId="10">#REF!</definedName>
  </definedNames>
  <calcPr calcId="191029"/>
  <extLst/>
</workbook>
</file>

<file path=xl/sharedStrings.xml><?xml version="1.0" encoding="utf-8"?>
<sst xmlns="http://schemas.openxmlformats.org/spreadsheetml/2006/main" count="1817" uniqueCount="540">
  <si>
    <t>#</t>
  </si>
  <si>
    <t>SIZE</t>
  </si>
  <si>
    <t>QTY</t>
  </si>
  <si>
    <t>Size</t>
  </si>
  <si>
    <t>Total</t>
  </si>
  <si>
    <t>TOTAL</t>
  </si>
  <si>
    <t>Reg length</t>
  </si>
  <si>
    <t>Total "+2"</t>
  </si>
  <si>
    <t>Total "+4"</t>
  </si>
  <si>
    <t>Total Jerseys</t>
  </si>
  <si>
    <t>Total Jerseys with names</t>
  </si>
  <si>
    <t>Total Jerseys without numbers</t>
  </si>
  <si>
    <t>NO NUMBERS</t>
  </si>
  <si>
    <t>SCHOOL NAME:</t>
  </si>
  <si>
    <t>STYLE:</t>
  </si>
  <si>
    <t>COLORWAY:</t>
  </si>
  <si>
    <t>BILL TO:</t>
  </si>
  <si>
    <t>ACCOUNT #:</t>
  </si>
  <si>
    <t>ATTE.:</t>
  </si>
  <si>
    <t>TELEPHONE</t>
  </si>
  <si>
    <t>TELEPHONE:</t>
  </si>
  <si>
    <t>CITY</t>
  </si>
  <si>
    <t>STATE</t>
  </si>
  <si>
    <t>ZIP</t>
  </si>
  <si>
    <t>ADDRESS</t>
  </si>
  <si>
    <t>ADDRESS:</t>
  </si>
  <si>
    <t>SHIP TO:</t>
  </si>
  <si>
    <t>ADIDAS REP.:</t>
  </si>
  <si>
    <t>CUSTOMER PO NUMBER:</t>
  </si>
  <si>
    <t>NAMES</t>
  </si>
  <si>
    <t>Standard Sizes (Choose Quantity of Each)</t>
  </si>
  <si>
    <t>22" Inseam</t>
  </si>
  <si>
    <t>24" Inseam</t>
  </si>
  <si>
    <t>28" Inseam</t>
  </si>
  <si>
    <t>30" Inseam</t>
  </si>
  <si>
    <t>00</t>
  </si>
  <si>
    <t>BaseColor12</t>
  </si>
  <si>
    <t>BaseColorID12</t>
  </si>
  <si>
    <t>BaseColorCode1</t>
  </si>
  <si>
    <t>&lt;ColorCode&gt;</t>
  </si>
  <si>
    <t>Black</t>
  </si>
  <si>
    <t>Cream</t>
  </si>
  <si>
    <t>Dark Green</t>
  </si>
  <si>
    <t>Grey-Black</t>
  </si>
  <si>
    <t>Grey-Maroon</t>
  </si>
  <si>
    <t>Maroon</t>
  </si>
  <si>
    <t>Scarlet</t>
  </si>
  <si>
    <t>Silver Grey</t>
  </si>
  <si>
    <t>SUBLIMATED</t>
  </si>
  <si>
    <t>White</t>
  </si>
  <si>
    <t>White-Black</t>
  </si>
  <si>
    <t>White-Maroon</t>
  </si>
  <si>
    <t>STYLE NAME</t>
  </si>
  <si>
    <t>COLOR WAY</t>
  </si>
  <si>
    <t>_ _ _ _ _ _ _ _ _ _ _</t>
  </si>
  <si>
    <t>STYLE NUMBER:</t>
  </si>
  <si>
    <t>AL</t>
  </si>
  <si>
    <t>PL</t>
  </si>
  <si>
    <t>27" Inseam</t>
  </si>
  <si>
    <t>19" Inseam</t>
  </si>
  <si>
    <t>21" Inseam</t>
  </si>
  <si>
    <t>15" Inseam</t>
  </si>
  <si>
    <t xml:space="preserve">_ _ _ _ _ _ _ _ </t>
  </si>
  <si>
    <t>ADI REP.:</t>
  </si>
  <si>
    <t>STYLE MEN</t>
  </si>
  <si>
    <t>ATENTION:</t>
  </si>
  <si>
    <t>ZIP CODE</t>
  </si>
  <si>
    <t>COLOR FABRIC:</t>
  </si>
  <si>
    <t>COLOR OUTLINE:</t>
  </si>
  <si>
    <t>COLOR LETTER:</t>
  </si>
  <si>
    <t>COLOR FILL:</t>
  </si>
  <si>
    <t>E-MAIL:</t>
  </si>
  <si>
    <t>STYLE NAME:</t>
  </si>
  <si>
    <t>FABRIC:</t>
  </si>
  <si>
    <t>COLOR</t>
  </si>
  <si>
    <t>QUANTITY</t>
  </si>
  <si>
    <t>BLANK NAMEPLATES</t>
  </si>
  <si>
    <t>NAMEPLATES</t>
  </si>
  <si>
    <t>TWILL LETTER</t>
  </si>
  <si>
    <t>TWILL NUMBER</t>
  </si>
  <si>
    <t>PLAYER NAME</t>
  </si>
  <si>
    <t>LETTER</t>
  </si>
  <si>
    <t>NUMBER</t>
  </si>
  <si>
    <t>TWILL LETTERS</t>
  </si>
  <si>
    <t>TWILL NUMBERS</t>
  </si>
  <si>
    <t>Grey Pinstripes Pique- adi 27</t>
  </si>
  <si>
    <t>Pointelle-adi 87</t>
  </si>
  <si>
    <t>Poly Pique-adi 15</t>
  </si>
  <si>
    <t>ProPlayer Poly-adi 28</t>
  </si>
  <si>
    <t>White Pinstripes Pique-adi 08</t>
  </si>
  <si>
    <t>CODE BASEBALL JERSEY</t>
  </si>
  <si>
    <t>NO HITTER BASEBALL JERSEY</t>
  </si>
  <si>
    <t>HOME RUN BASEBALL PANT - AL</t>
  </si>
  <si>
    <t>DIAMOND BASEBALL PANT - AL</t>
  </si>
  <si>
    <t>32" Inseam</t>
  </si>
  <si>
    <t>34" Inseam</t>
  </si>
  <si>
    <t>36" Inseam</t>
  </si>
  <si>
    <t>38" Inseam</t>
  </si>
  <si>
    <t>KL</t>
  </si>
  <si>
    <t>17" Inseam</t>
  </si>
  <si>
    <t>36 + 2</t>
  </si>
  <si>
    <t>36 + 4</t>
  </si>
  <si>
    <t>38 + 2</t>
  </si>
  <si>
    <t>38 + 4</t>
  </si>
  <si>
    <t>40 + 2</t>
  </si>
  <si>
    <t xml:space="preserve">40 + 4 </t>
  </si>
  <si>
    <t>42 + 2</t>
  </si>
  <si>
    <t xml:space="preserve">42 + 4 </t>
  </si>
  <si>
    <t xml:space="preserve">44 + 2 </t>
  </si>
  <si>
    <t xml:space="preserve">44 + 4 </t>
  </si>
  <si>
    <t>46 + 2</t>
  </si>
  <si>
    <t>46 + 4</t>
  </si>
  <si>
    <t xml:space="preserve">48 + 2 </t>
  </si>
  <si>
    <t>48 + 4</t>
  </si>
  <si>
    <t>50 + 2</t>
  </si>
  <si>
    <t>52 + 2</t>
  </si>
  <si>
    <t>52 + 4</t>
  </si>
  <si>
    <t>54 + 2</t>
  </si>
  <si>
    <t>54 + 4</t>
  </si>
  <si>
    <t>56 + 2</t>
  </si>
  <si>
    <t>56 + 4</t>
  </si>
  <si>
    <t>58 + 2</t>
  </si>
  <si>
    <t>58 + 4</t>
  </si>
  <si>
    <t>60 + 2</t>
  </si>
  <si>
    <t>60 + 4</t>
  </si>
  <si>
    <t>Green</t>
  </si>
  <si>
    <t>Coll Gold</t>
  </si>
  <si>
    <t>Sand</t>
  </si>
  <si>
    <t xml:space="preserve">COMMENTS OF COLOR: </t>
  </si>
  <si>
    <t>As Per Color Up</t>
  </si>
  <si>
    <t>COMMENTS OF COLOR:</t>
  </si>
  <si>
    <t>ACCESORIES</t>
  </si>
  <si>
    <t xml:space="preserve"> </t>
  </si>
  <si>
    <t>Lt. Onix 150A</t>
  </si>
  <si>
    <t>XS</t>
  </si>
  <si>
    <t>XS + 2</t>
  </si>
  <si>
    <t>XS + 4</t>
  </si>
  <si>
    <t>S</t>
  </si>
  <si>
    <t>S + 2</t>
  </si>
  <si>
    <t>S + 4</t>
  </si>
  <si>
    <t>M</t>
  </si>
  <si>
    <t>M + 2</t>
  </si>
  <si>
    <t>M + 4</t>
  </si>
  <si>
    <t>L</t>
  </si>
  <si>
    <t>L + 2</t>
  </si>
  <si>
    <t>L + 4</t>
  </si>
  <si>
    <t>XL</t>
  </si>
  <si>
    <t>XL + 2</t>
  </si>
  <si>
    <t>XL + 4</t>
  </si>
  <si>
    <t>2XL</t>
  </si>
  <si>
    <t>2XL + 2</t>
  </si>
  <si>
    <t>2XL + 4</t>
  </si>
  <si>
    <t>3XL</t>
  </si>
  <si>
    <t>3XL + 2</t>
  </si>
  <si>
    <t>3XL + 4</t>
  </si>
  <si>
    <t>4XL</t>
  </si>
  <si>
    <t>4XL + 2</t>
  </si>
  <si>
    <t>4XL + 4</t>
  </si>
  <si>
    <t>DERBY BASEBALL JERSEY</t>
  </si>
  <si>
    <t>LEGACY SUBLIMATED BASEBALL JERSEY</t>
  </si>
  <si>
    <t>SWEET SPOT SUBLIMATED BASEBALL JERSEY</t>
  </si>
  <si>
    <t>AMP'D SUBLIMATED BASEBALL JERSEY</t>
  </si>
  <si>
    <t>SHOCKLITE NO HITTER BASEBALL JERSEY</t>
  </si>
  <si>
    <t>SHOCKLITE TRANSITION BASEBALL JERSEY</t>
  </si>
  <si>
    <t>CODE SUBLIMATED BASEBALL JERSEY</t>
  </si>
  <si>
    <t>AD02408M</t>
  </si>
  <si>
    <t>Bright Royal 56F0</t>
  </si>
  <si>
    <t>Coffee</t>
  </si>
  <si>
    <t>Coll Aqua 29F0</t>
  </si>
  <si>
    <t>Coll Burgundy</t>
  </si>
  <si>
    <t>Coll Green 024A</t>
  </si>
  <si>
    <t>Coll Navy</t>
  </si>
  <si>
    <t>Coll Orange</t>
  </si>
  <si>
    <t>Coll Purple</t>
  </si>
  <si>
    <t>Coll Royal</t>
  </si>
  <si>
    <t>ELECTRICITY</t>
  </si>
  <si>
    <t>Grey-Forest</t>
  </si>
  <si>
    <t>Grey-NavyBlue</t>
  </si>
  <si>
    <t>Grey-Purple</t>
  </si>
  <si>
    <t>Grey-Red</t>
  </si>
  <si>
    <t>Grey-RoyalBlue</t>
  </si>
  <si>
    <t>Ice Grey 459A</t>
  </si>
  <si>
    <t>INFRARED</t>
  </si>
  <si>
    <t>Intense PinkF11 A3MH</t>
  </si>
  <si>
    <t>Lt Blue</t>
  </si>
  <si>
    <t>Lt Orange 23F0</t>
  </si>
  <si>
    <t>Old Burgundy</t>
  </si>
  <si>
    <t>Onix 073A</t>
  </si>
  <si>
    <t>Power Red 31F0</t>
  </si>
  <si>
    <t>Turquoise A0U1</t>
  </si>
  <si>
    <t>Victory Red 806A</t>
  </si>
  <si>
    <t>White-Forest</t>
  </si>
  <si>
    <t>White-NavyBlue</t>
  </si>
  <si>
    <t>White-Purple</t>
  </si>
  <si>
    <t>White-Red</t>
  </si>
  <si>
    <t>White-RoyalBlue</t>
  </si>
  <si>
    <t>Eyelet Mesh-adi 12</t>
  </si>
  <si>
    <t>5XL</t>
  </si>
  <si>
    <t>5XL + 2</t>
  </si>
  <si>
    <t>5XL + 4</t>
  </si>
  <si>
    <t>DOUBLE HEADER SUBLIMATED JERSEY</t>
  </si>
  <si>
    <t>AD03016M</t>
  </si>
  <si>
    <t>AD02415M</t>
  </si>
  <si>
    <t>AD02414M</t>
  </si>
  <si>
    <t>DESIGNATED HITTER 2 BUTTON JERSEY</t>
  </si>
  <si>
    <t>ADIDAS DESIGNATED HITTER BASEBALL-ROSTER PANTS</t>
  </si>
  <si>
    <t>DESIGNATED HITTER PANT - KL</t>
  </si>
  <si>
    <t>AD02416M-KL</t>
  </si>
  <si>
    <t>DESIGNATED HITTER PANT - OH(RL)</t>
  </si>
  <si>
    <t>AD02416M-OH(RL)</t>
  </si>
  <si>
    <t>L)</t>
  </si>
  <si>
    <t>DESIGNATED HITTER PANT - PL</t>
  </si>
  <si>
    <t>18" Inseam</t>
  </si>
  <si>
    <t>20" Inseam</t>
  </si>
  <si>
    <t>23" Inseam</t>
  </si>
  <si>
    <t>Qty</t>
  </si>
  <si>
    <t>Inseam</t>
  </si>
  <si>
    <t>AD03016Y</t>
  </si>
  <si>
    <t>AD02408B</t>
  </si>
  <si>
    <t>AD02404B</t>
  </si>
  <si>
    <t>AD02403B</t>
  </si>
  <si>
    <t>AD02402B</t>
  </si>
  <si>
    <t>AD02395B</t>
  </si>
  <si>
    <t>AD02393B</t>
  </si>
  <si>
    <t>AD02381B</t>
  </si>
  <si>
    <t>JoBu BASEBALL JERSEY</t>
  </si>
  <si>
    <t>AD01988B</t>
  </si>
  <si>
    <t>AD01984B</t>
  </si>
  <si>
    <t>AD01983B</t>
  </si>
  <si>
    <t>STYLE YOUTH</t>
  </si>
  <si>
    <t>ADIDAS BASEBALL YOUTH - ROSTER JERSEYS</t>
  </si>
  <si>
    <t>AD02396B-AL</t>
  </si>
  <si>
    <t>AD02394B-AL</t>
  </si>
  <si>
    <t>AD02384B-AL</t>
  </si>
  <si>
    <t>26" Inseam</t>
  </si>
  <si>
    <t>25" Inseam</t>
  </si>
  <si>
    <t>13" Inseam</t>
  </si>
  <si>
    <t>11" Inseam</t>
  </si>
  <si>
    <t>AD01987B-AL</t>
  </si>
  <si>
    <t>ADIDAS BASEBALL YOUTH - ROSTER PANTS</t>
  </si>
  <si>
    <t>ADIDAS DESIGNATED HITTER BASEBALL- ROSTER JERSEYS</t>
  </si>
  <si>
    <t>SUBLIMATED CODE BASEBALL JERSEY</t>
  </si>
  <si>
    <t xml:space="preserve">                    </t>
  </si>
  <si>
    <t xml:space="preserve">               </t>
  </si>
  <si>
    <t>CUSTOM NAMEPLATES AND TWILL NUMBERS AND LETTERS</t>
  </si>
  <si>
    <r>
      <t xml:space="preserve">FABRIC </t>
    </r>
    <r>
      <rPr>
        <b/>
        <sz val="12"/>
        <color rgb="FFFF0000"/>
        <rFont val="Calibri"/>
        <family val="2"/>
        <scheme val="minor"/>
      </rPr>
      <t>(ONLY FOR NAMEPLATES)</t>
    </r>
    <r>
      <rPr>
        <b/>
        <sz val="12"/>
        <color theme="1"/>
        <rFont val="Calibri"/>
        <family val="2"/>
        <scheme val="minor"/>
      </rPr>
      <t>:</t>
    </r>
  </si>
  <si>
    <t>BB-NAMEPLATE</t>
  </si>
  <si>
    <t>SUBLIMATED NAMEPLATE</t>
  </si>
  <si>
    <t>TWILL ADIDAS</t>
  </si>
  <si>
    <t>50 + 4</t>
  </si>
  <si>
    <t>AD02409M</t>
  </si>
  <si>
    <t>16" Inseam</t>
  </si>
  <si>
    <t>AD02410M-AL</t>
  </si>
  <si>
    <t>OH</t>
  </si>
  <si>
    <t>AD02410M-OH</t>
  </si>
  <si>
    <t>AD02410M-KL</t>
  </si>
  <si>
    <t>ADIDAS  DOUBLE HEADER BASEBALL - ROSTER JERSEYS</t>
  </si>
  <si>
    <t>CODE PRO BASEBALL JERSEY</t>
  </si>
  <si>
    <t>AD01983M-PRO</t>
  </si>
  <si>
    <t>DERBY PRO BASEBALL JERSEY</t>
  </si>
  <si>
    <t>AD01984M-PRO</t>
  </si>
  <si>
    <t>NO HITTER PRO BASEBALL JERSEY</t>
  </si>
  <si>
    <t>AD01988M-PRO</t>
  </si>
  <si>
    <t>JoBu HENLEY PRO BASEBALL JERSEY</t>
  </si>
  <si>
    <t>AD02381M-PRO</t>
  </si>
  <si>
    <t>LEGACY PRO SUBLIMATED BASEBALL JERSEY</t>
  </si>
  <si>
    <t>AD02393M-PRO</t>
  </si>
  <si>
    <t>SWEET SPOT SUBLIMATED PRO BASEBALL JERSEY</t>
  </si>
  <si>
    <t>AD02395M-PRO</t>
  </si>
  <si>
    <t>AMP'D PRO SUBLIMATED BASEBALL JERSEY</t>
  </si>
  <si>
    <t>AD02402M-PRO</t>
  </si>
  <si>
    <t>SUBLIMATED NO HITTER PRO BASEBALL JERSEY</t>
  </si>
  <si>
    <t>AD02403M-PRO</t>
  </si>
  <si>
    <t>SUBLIMATED TRANSITION PRO BASEBALL JERSEY</t>
  </si>
  <si>
    <t>AD02404M-PRO</t>
  </si>
  <si>
    <t>AD01987M-KL-PRO</t>
  </si>
  <si>
    <t>HOME RUN PRO BASEBALL PANT - OH</t>
  </si>
  <si>
    <t>AD01987M-OH-PRO</t>
  </si>
  <si>
    <t>AD02384M-AL-PRO</t>
  </si>
  <si>
    <t>AD02384M-KL-PRO</t>
  </si>
  <si>
    <t>DIAMOND PRO BASEBALL PANT - OH</t>
  </si>
  <si>
    <t>AD02384M-OH-PRO</t>
  </si>
  <si>
    <t>AD02394M-AL-PRO</t>
  </si>
  <si>
    <t>AD02394M-KL-PRO</t>
  </si>
  <si>
    <t>AD02394M-OH-PRO</t>
  </si>
  <si>
    <t>AD02396M-AL-PRO</t>
  </si>
  <si>
    <t>AD01987M-AL-PRO</t>
  </si>
  <si>
    <t>AD02396M-KL-PRO</t>
  </si>
  <si>
    <t>AD02396M-OH-PRO</t>
  </si>
  <si>
    <t>ADIDAS PRO BASEBALL-ROSTER PANTS</t>
  </si>
  <si>
    <t>ADIDAS PRO BASEBALL - ROSTER JERSEY</t>
  </si>
  <si>
    <t>HOME RUN BASEBALL PANT - OH</t>
  </si>
  <si>
    <t>HOME RUN BASEBALL CAPRI PANT - KL</t>
  </si>
  <si>
    <t>DIAMOND BASEBALL CAPRI PANT - KL</t>
  </si>
  <si>
    <t>DIAMOND BASEBALL PANT - OH</t>
  </si>
  <si>
    <t>LEGACY BASEBALL CAPRI W/SUBLIM PANEL - KL</t>
  </si>
  <si>
    <t>LEGACY BASEBALL PANT W/SUBLIM PANEL - OH</t>
  </si>
  <si>
    <t>SWEET SPOT BASEBALL CAPRI W/SUBLIM PANEL - KL</t>
  </si>
  <si>
    <t>SWEET SPOT BASEBALL W/SUBLIM PANEL - OH</t>
  </si>
  <si>
    <t>AD01987B-KL</t>
  </si>
  <si>
    <t>AD01987B-OH</t>
  </si>
  <si>
    <t>AD02384B-KL</t>
  </si>
  <si>
    <t>AD02384B-OH</t>
  </si>
  <si>
    <t>AD02394B-KL</t>
  </si>
  <si>
    <t>AD02394B-OH</t>
  </si>
  <si>
    <t>AD02396B-KL</t>
  </si>
  <si>
    <t>AD02396B-OH</t>
  </si>
  <si>
    <t>FUSION KL</t>
  </si>
  <si>
    <t>FUSION AL</t>
  </si>
  <si>
    <t>FUSION OH</t>
  </si>
  <si>
    <t>HOME RUN PRO BASEBALL PANT - AL</t>
  </si>
  <si>
    <t>DIAMOND PRO BASEBALL PANT - AL</t>
  </si>
  <si>
    <t>LEGACY PRO BASEBALL PANT - AL</t>
  </si>
  <si>
    <t>LEGACY PRO BASEBALL PANT - OH</t>
  </si>
  <si>
    <t>Coffee 247A</t>
  </si>
  <si>
    <t>Coll Burgundy A0RP</t>
  </si>
  <si>
    <t>Coll Gold 06F0</t>
  </si>
  <si>
    <t>Coll Navy 54F0</t>
  </si>
  <si>
    <t>Coll Orange 34F0</t>
  </si>
  <si>
    <t>Coll Purple 43F0</t>
  </si>
  <si>
    <t>Coll Royal 55F0</t>
  </si>
  <si>
    <t>Green 020A</t>
  </si>
  <si>
    <t xml:space="preserve">HEMP A3N4 </t>
  </si>
  <si>
    <t>Light Green</t>
  </si>
  <si>
    <t>Light Grey A0TU</t>
  </si>
  <si>
    <t>Lt Blue 57F0</t>
  </si>
  <si>
    <t>Maroon 48F0</t>
  </si>
  <si>
    <t>Sand 04F0</t>
  </si>
  <si>
    <t>Shock Pink</t>
  </si>
  <si>
    <t>Slime</t>
  </si>
  <si>
    <t>Texas Orange</t>
  </si>
  <si>
    <t>Yellow 003A</t>
  </si>
  <si>
    <t>SWEET SPOT PRO BASEBALL PANT - AL</t>
  </si>
  <si>
    <t>SWEET SPOT PRO BASEBALL PANT - OH</t>
  </si>
  <si>
    <t>AD02416Y-KL</t>
  </si>
  <si>
    <t>AD02416Y-OH(RL)</t>
  </si>
  <si>
    <t>ADIDAS DESIGNATED HITTER BASEBALL YOUTH-ROSTER PANTS</t>
  </si>
  <si>
    <t>ADIDAS DESIGNATED HITTER BASEBALL YOUTH- ROSTER JERSEYS</t>
  </si>
  <si>
    <t>LINE DRIVE BASEBALL JERSEY</t>
  </si>
  <si>
    <t>AD01978M</t>
  </si>
  <si>
    <t>AD01983M</t>
  </si>
  <si>
    <t>AD01984M</t>
  </si>
  <si>
    <t>AD01988M</t>
  </si>
  <si>
    <t>MASHER BASEBALL JERSEY</t>
  </si>
  <si>
    <t>AD02380M</t>
  </si>
  <si>
    <t>JoBu HENLEY BASEBALL JERSEY</t>
  </si>
  <si>
    <t>AD02381M</t>
  </si>
  <si>
    <t>PHANTOM BASEBALL JERSEY</t>
  </si>
  <si>
    <t>AD02382M</t>
  </si>
  <si>
    <t>AD02393M</t>
  </si>
  <si>
    <t>AD02395M</t>
  </si>
  <si>
    <t>DIESEL BASEBALL JERSEY</t>
  </si>
  <si>
    <t>AD02400M</t>
  </si>
  <si>
    <t>AD02402M</t>
  </si>
  <si>
    <t>AD02403M</t>
  </si>
  <si>
    <t>AD02404M</t>
  </si>
  <si>
    <t>2 BUTTON CUSTOM BASEBALL JERSEY</t>
  </si>
  <si>
    <t>20 + 4</t>
  </si>
  <si>
    <t xml:space="preserve">SPRING TRAINER  </t>
  </si>
  <si>
    <t>AD02391M</t>
  </si>
  <si>
    <t>SHOCKLITE SPRING TRAINER</t>
  </si>
  <si>
    <t>AD02405M</t>
  </si>
  <si>
    <t>XXS</t>
  </si>
  <si>
    <t>XXS + 2</t>
  </si>
  <si>
    <t>XXS + 4</t>
  </si>
  <si>
    <t>AD01987M-AL</t>
  </si>
  <si>
    <t>HOME RUN BASEBALL PANT - KL</t>
  </si>
  <si>
    <t>AD01987M-KL</t>
  </si>
  <si>
    <t>OHT</t>
  </si>
  <si>
    <t>RL</t>
  </si>
  <si>
    <t>HOME RUN BASEBALL PANT - OHT</t>
  </si>
  <si>
    <t>AD01987M-OHT</t>
  </si>
  <si>
    <t>HOME RUN BASEBALL PANT - PL</t>
  </si>
  <si>
    <t>AD01987M-PL</t>
  </si>
  <si>
    <t>HOME RUN BASEBALL PANT - RL</t>
  </si>
  <si>
    <t>AD01987M-RL</t>
  </si>
  <si>
    <t>PHANTOM BASEBALL PANT  - AL</t>
  </si>
  <si>
    <t>AD02383M-AL</t>
  </si>
  <si>
    <t>PHANTOM BASEBALL PANT  - KL</t>
  </si>
  <si>
    <t>AD02383M-KL</t>
  </si>
  <si>
    <t>PHANTOM BASEBALL PANT  - OHT</t>
  </si>
  <si>
    <t>AD02383M-OHT</t>
  </si>
  <si>
    <t>PHANTOM BASEBALL PANT  - PL</t>
  </si>
  <si>
    <t>AD02383M-PL</t>
  </si>
  <si>
    <t>PHANTOM BASEBALL PANT  - RL</t>
  </si>
  <si>
    <t>AD02383M-RL</t>
  </si>
  <si>
    <t>AD02384M-AL</t>
  </si>
  <si>
    <t>DIAMOND BASEBALL PANT - KL</t>
  </si>
  <si>
    <t>AD02384M-KL</t>
  </si>
  <si>
    <t>DIAMOND BASEBALL PANT - OHT</t>
  </si>
  <si>
    <t>AD02384M-OHT</t>
  </si>
  <si>
    <t>DIAMOND BASEBALL PANT - PL</t>
  </si>
  <si>
    <t>AD02384M-PL</t>
  </si>
  <si>
    <t>DIAMOND BASEBALL PANT - RL</t>
  </si>
  <si>
    <t>AD02384M-RL</t>
  </si>
  <si>
    <t>LEGACY BB PANT - AL</t>
  </si>
  <si>
    <t>AD02394M-AL</t>
  </si>
  <si>
    <t>LEGACY BB PANT - KL</t>
  </si>
  <si>
    <t>AD02394M-KL</t>
  </si>
  <si>
    <t>LEGACY BB PANT - OHT</t>
  </si>
  <si>
    <t>AD02394M-OHT</t>
  </si>
  <si>
    <t>LEGACY BB PANT - PL</t>
  </si>
  <si>
    <t>AD02394M-PL</t>
  </si>
  <si>
    <t>LEGACY BB PANT - RL</t>
  </si>
  <si>
    <t>AD02394M-RL</t>
  </si>
  <si>
    <t>SWEET SPOT BB PANT - AL</t>
  </si>
  <si>
    <t>AD02396M-AL</t>
  </si>
  <si>
    <t>SWEET SPOT BB PANT - KL</t>
  </si>
  <si>
    <t>AD02396M-KL</t>
  </si>
  <si>
    <t>SWEET SPOT BB PANT - OHT</t>
  </si>
  <si>
    <t>AD02396M-OHT</t>
  </si>
  <si>
    <t>SWEET SPOT BB PANT - PL</t>
  </si>
  <si>
    <t>AD02396M-PL</t>
  </si>
  <si>
    <t>SWEET SPOT BB PANT - RL</t>
  </si>
  <si>
    <t>AD02396M-RL</t>
  </si>
  <si>
    <t>IRON SKIN BASEBALL PANT - AL</t>
  </si>
  <si>
    <t>AD02401M-AL</t>
  </si>
  <si>
    <t>TOTAL PANTS</t>
  </si>
  <si>
    <t>IRON SKIN BASEBALL PANT - KL</t>
  </si>
  <si>
    <t>AD02401M-KL</t>
  </si>
  <si>
    <t>IRON SKIN BASEBALL PANT - OHT</t>
  </si>
  <si>
    <t>AD02401M-OHT</t>
  </si>
  <si>
    <t>IRON SKIN BASEBALL PANT - PL</t>
  </si>
  <si>
    <t>AD02401M-PL</t>
  </si>
  <si>
    <t>IRON SKIN BASEBALL PANT - RL</t>
  </si>
  <si>
    <t>AD02401M-RL</t>
  </si>
  <si>
    <t>AD02382B</t>
  </si>
  <si>
    <t>AD02400B</t>
  </si>
  <si>
    <t>PHANTOM BASEBALL PANT - AL</t>
  </si>
  <si>
    <t>AD02383B-AL</t>
  </si>
  <si>
    <t>PHANTOM BASEBALL CAPRI - PL</t>
  </si>
  <si>
    <t>AD02383B-PL</t>
  </si>
  <si>
    <t>PHANTOM BASEBALL PANT - RL</t>
  </si>
  <si>
    <t>AD02383B-RL</t>
  </si>
  <si>
    <t>ADIDAS BASEBALL - ROSTER JERSEYS (FILL INS)</t>
  </si>
  <si>
    <t>ADIDAS BASEBALL - ROSTER PANTS (FILL INS)</t>
  </si>
  <si>
    <t>ADIDAS BASEBALL YOUTH - ROSTER JERSEYS (FILL INS)</t>
  </si>
  <si>
    <t>ADIDAS BASEBALL YOUTH - ROSTER PANTS (FILL INS)</t>
  </si>
  <si>
    <t>ADIDAS  SPRING TRAINER BASEBALL - ROSTER JERSEYS (FILL INS)</t>
  </si>
  <si>
    <t>AD02425M-PRO</t>
  </si>
  <si>
    <t>AD02414Y</t>
  </si>
  <si>
    <t>AD02415Y</t>
  </si>
  <si>
    <t>DESIGNATED HITTER 2 BUTTON BASEBALL JERSEY</t>
  </si>
  <si>
    <t>A1 PRO - FULL BUTTON JERSEY</t>
  </si>
  <si>
    <t>A1 PRO PANT -OH</t>
  </si>
  <si>
    <t>A1 PRO PANT -AL</t>
  </si>
  <si>
    <t>AD02420M-PRO</t>
  </si>
  <si>
    <t>DESIGNATED HITTER FAUX FULL BUTTON JERSEY</t>
  </si>
  <si>
    <t>DESIGNATED HITTER FAUX FULL BUTTON BASEBALL JERSEY</t>
  </si>
  <si>
    <t>A1 PRO - 2 BUTTON JERSEY</t>
  </si>
  <si>
    <t>AD02409M-PRO</t>
  </si>
  <si>
    <t>RAID PRO SUBLIMATED BB JERSEY</t>
  </si>
  <si>
    <t>STORM PRO SUBLIMATED BB JERSEY</t>
  </si>
  <si>
    <t>CRUSH PRO SUBLIMATED BB JERSEY</t>
  </si>
  <si>
    <t>AD02432M-PRO</t>
  </si>
  <si>
    <t>AD02433M-PRO</t>
  </si>
  <si>
    <t>AD02434M-PRO</t>
  </si>
  <si>
    <t>AD02432B-PRO</t>
  </si>
  <si>
    <t>AD02433B-PRO</t>
  </si>
  <si>
    <t>AD02434B-PRO</t>
  </si>
  <si>
    <t>AD02408M-PRO</t>
  </si>
  <si>
    <t>ADIDAS BASEBALL - ROSTER JERSEY</t>
  </si>
  <si>
    <t>Team Black AOQM</t>
  </si>
  <si>
    <t>Team Coll Burgundy ADEZ</t>
  </si>
  <si>
    <t>Team Coll Gold ADF6</t>
  </si>
  <si>
    <t>Team Coll Purple ADF2</t>
  </si>
  <si>
    <t>Team Dark Grey ADFD</t>
  </si>
  <si>
    <t>Team Dk Green AD8T</t>
  </si>
  <si>
    <t>Team Green ADCZ</t>
  </si>
  <si>
    <t>Team Light Grey ADFE</t>
  </si>
  <si>
    <t>Team Lt. Blue ADA3</t>
  </si>
  <si>
    <t>Team Maroon ADEY</t>
  </si>
  <si>
    <t>Team Mid Grey ADFC</t>
  </si>
  <si>
    <t>Team Navy Blue AD8Q</t>
  </si>
  <si>
    <t>Team Orange ADCY</t>
  </si>
  <si>
    <t>Team Power Red ADF1</t>
  </si>
  <si>
    <t>Team Royal Blue AD8R</t>
  </si>
  <si>
    <t>Team Sand ADF4</t>
  </si>
  <si>
    <t>Team Shock Pink ADFF</t>
  </si>
  <si>
    <t>Team White 01F7</t>
  </si>
  <si>
    <t>Team Yellow ADF7</t>
  </si>
  <si>
    <t>MISTREAK 2.0 SUBLIMATED BB JERSEY</t>
  </si>
  <si>
    <t>AD02442M-PRO</t>
  </si>
  <si>
    <t>AD02429M-PRO</t>
  </si>
  <si>
    <t>AD02429B</t>
  </si>
  <si>
    <t>Team Coffee ADF3</t>
  </si>
  <si>
    <t>SUBLIMATED 01F7</t>
  </si>
  <si>
    <t>Team Victory Red ADFX</t>
  </si>
  <si>
    <t>AD02438M</t>
  </si>
  <si>
    <t>A2 BB JERSEY</t>
  </si>
  <si>
    <t>AD02441M-PRO</t>
  </si>
  <si>
    <t>AD02440M</t>
  </si>
  <si>
    <t>CUT</t>
  </si>
  <si>
    <t>FULL BUTTON</t>
  </si>
  <si>
    <t>TWO BUTTON</t>
  </si>
  <si>
    <t>V NECK</t>
  </si>
  <si>
    <t xml:space="preserve">SLEEVELESS </t>
  </si>
  <si>
    <t>ICON PRO BB JERSEY</t>
  </si>
  <si>
    <t>DOUBLE HEADER BB JERSEY</t>
  </si>
  <si>
    <t xml:space="preserve">DIGI </t>
  </si>
  <si>
    <t xml:space="preserve">RAID </t>
  </si>
  <si>
    <t xml:space="preserve">CRUSH </t>
  </si>
  <si>
    <t>STORM</t>
  </si>
  <si>
    <t>SHIFT</t>
  </si>
  <si>
    <t xml:space="preserve"> DOT</t>
  </si>
  <si>
    <t>CUT:</t>
  </si>
  <si>
    <t>AD02439M</t>
  </si>
  <si>
    <t>A2 PRO PANT - KL</t>
  </si>
  <si>
    <t xml:space="preserve">A2 PRO PANT - OH </t>
  </si>
  <si>
    <t>ICON PRO PANT - KL</t>
  </si>
  <si>
    <t>ICON PRO PANT -OH</t>
  </si>
  <si>
    <t>ICON PRO PANT -AL</t>
  </si>
  <si>
    <t>AD02426M-PRO</t>
  </si>
  <si>
    <t xml:space="preserve">FUSION KL </t>
  </si>
  <si>
    <t xml:space="preserve">A1 PRO PANT - KL </t>
  </si>
  <si>
    <t xml:space="preserve">DIAMOND PRO BASEBALL PANT - KL </t>
  </si>
  <si>
    <t xml:space="preserve">HOME RUN PRO BASEBALL PANT - KL </t>
  </si>
  <si>
    <t xml:space="preserve">LEGACY PRO BASEBALL PANT - KL </t>
  </si>
  <si>
    <t xml:space="preserve">SWEET SPOT PRO BASEBALL PANT - KL </t>
  </si>
  <si>
    <t>ICON PRO PANT - OH</t>
  </si>
  <si>
    <t>ICON PRO PANT - AL</t>
  </si>
  <si>
    <t>A2 PRO PANT - OH</t>
  </si>
  <si>
    <t>ICON PRO JERSEY</t>
  </si>
  <si>
    <t>AD02425B-PRO</t>
  </si>
  <si>
    <t>ICON PRO SUBLIMATED JERSEY</t>
  </si>
  <si>
    <t>AD02441B-PRO</t>
  </si>
  <si>
    <t>DOUBLE HEADER 2.0 JERSEY</t>
  </si>
  <si>
    <t>AD02440B</t>
  </si>
  <si>
    <t>LITTLE LEAGUE WORLD SERIES JERSEY</t>
  </si>
  <si>
    <t>ICON PRO PANT</t>
  </si>
  <si>
    <t>AD02426B-PRO</t>
  </si>
  <si>
    <t xml:space="preserve">DIAMOND BASEBALL PANT - AL </t>
  </si>
  <si>
    <t xml:space="preserve">HOME RUN BASEBALL PANT - AL </t>
  </si>
  <si>
    <t xml:space="preserve">LEGACY BASEBALL PANT W/SUBLIM PANEL - AL </t>
  </si>
  <si>
    <t xml:space="preserve">SWEET SPOT BASEBALL W/SUBLIM PANEL - AL </t>
  </si>
  <si>
    <t xml:space="preserve">AL </t>
  </si>
  <si>
    <t>AD02444M-PRO</t>
  </si>
  <si>
    <t>ICON PRO FULL BUTTON SUBLIMATED JERSEY</t>
  </si>
  <si>
    <t>ICON PRO V NECK SUBLIMATED JERSEY</t>
  </si>
  <si>
    <t>ICON PRO 2 BUTTON SUBLIMATED JERSEY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</si>
</sst>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lt;=9999999]###\-####;\(###\)\ ###\-####"/>
    <numFmt numFmtId="166" formatCode="00000"/>
  </numFmts>
  <fonts count="66">
    <font>
      <sz val="11"/>
      <color theme="1"/>
      <name val="Calibri"/>
      <family val="2"/>
      <scheme val="minor"/>
    </font>
    <font>
      <sz val="10"/>
      <name val="Arial"/>
      <family val="2"/>
    </font>
    <font>
      <sz val="12"/>
      <color theme="1"/>
      <name val="Calibri"/>
      <family val="2"/>
      <scheme val="minor"/>
    </font>
    <font>
      <sz val="10"/>
      <color theme="1"/>
      <name val="Arial"/>
      <family val="2"/>
    </font>
    <font>
      <sz val="14"/>
      <color theme="1"/>
      <name val="Calibri"/>
      <family val="2"/>
      <scheme val="minor"/>
    </font>
    <font>
      <sz val="10"/>
      <color indexed="8"/>
      <name val="Arial"/>
      <family val="2"/>
    </font>
    <font>
      <sz val="28"/>
      <color theme="1"/>
      <name val="Calibri"/>
      <family val="2"/>
      <scheme val="minor"/>
    </font>
    <font>
      <b/>
      <sz val="11"/>
      <color theme="0"/>
      <name val="Calibri"/>
      <family val="2"/>
      <scheme val="minor"/>
    </font>
    <font>
      <b/>
      <sz val="11"/>
      <color theme="1"/>
      <name val="Calibri"/>
      <family val="2"/>
      <scheme val="minor"/>
    </font>
    <font>
      <b/>
      <sz val="14"/>
      <color rgb="FFFF0000"/>
      <name val="Calibri"/>
      <family val="2"/>
      <scheme val="minor"/>
    </font>
    <font>
      <b/>
      <sz val="12"/>
      <color theme="3" tint="-0.24993999302387238"/>
      <name val="Felix Titling"/>
      <family val="5"/>
    </font>
    <font>
      <b/>
      <sz val="12"/>
      <color theme="1"/>
      <name val="Calibri"/>
      <family val="2"/>
      <scheme val="minor"/>
    </font>
    <font>
      <b/>
      <sz val="11"/>
      <color rgb="FFFF0000"/>
      <name val="Calibri"/>
      <family val="2"/>
      <scheme val="minor"/>
    </font>
    <font>
      <b/>
      <i/>
      <sz val="11"/>
      <name val="Arial"/>
      <family val="2"/>
    </font>
    <font>
      <sz val="11"/>
      <name val="Arial"/>
      <family val="2"/>
    </font>
    <font>
      <sz val="11"/>
      <name val="Calibri"/>
      <family val="2"/>
      <scheme val="minor"/>
    </font>
    <font>
      <b/>
      <sz val="12"/>
      <color theme="0"/>
      <name val="Calibri"/>
      <family val="2"/>
      <scheme val="minor"/>
    </font>
    <font>
      <b/>
      <sz val="11"/>
      <name val="Calibri"/>
      <family val="2"/>
      <scheme val="minor"/>
    </font>
    <font>
      <b/>
      <sz val="10"/>
      <color rgb="FFFF0000"/>
      <name val="Calibri"/>
      <family val="2"/>
      <scheme val="minor"/>
    </font>
    <font>
      <sz val="11"/>
      <color indexed="9"/>
      <name val="Calibri"/>
      <family val="2"/>
      <scheme val="minor"/>
    </font>
    <font>
      <sz val="23"/>
      <color theme="1"/>
      <name val="Calibri"/>
      <family val="2"/>
      <scheme val="minor"/>
    </font>
    <font>
      <b/>
      <i/>
      <sz val="23"/>
      <name val="Arial"/>
      <family val="2"/>
    </font>
    <font>
      <sz val="23"/>
      <name val="Arial"/>
      <family val="2"/>
    </font>
    <font>
      <b/>
      <sz val="12"/>
      <color rgb="FFFF0000"/>
      <name val="Calibri"/>
      <family val="2"/>
      <scheme val="minor"/>
    </font>
    <font>
      <b/>
      <sz val="20"/>
      <color theme="0"/>
      <name val="Calibri"/>
      <family val="2"/>
      <scheme val="minor"/>
    </font>
    <font>
      <b/>
      <sz val="10"/>
      <color theme="0"/>
      <name val="Calibri"/>
      <family val="2"/>
      <scheme val="minor"/>
    </font>
    <font>
      <sz val="11"/>
      <color theme="0"/>
      <name val="Calibri"/>
      <family val="2"/>
      <scheme val="minor"/>
    </font>
    <font>
      <sz val="16"/>
      <color theme="1"/>
      <name val="Calibri"/>
      <family val="2"/>
      <scheme val="minor"/>
    </font>
    <font>
      <b/>
      <sz val="10"/>
      <name val="Arial"/>
      <family val="2"/>
    </font>
    <font>
      <b/>
      <sz val="11"/>
      <name val="Arial"/>
      <family val="2"/>
    </font>
    <font>
      <sz val="23"/>
      <name val="Calibri"/>
      <family val="2"/>
      <scheme val="minor"/>
    </font>
    <font>
      <b/>
      <sz val="11"/>
      <color rgb="FFFF0000"/>
      <name val="Arial"/>
      <family val="2"/>
    </font>
    <font>
      <b/>
      <sz val="16"/>
      <color theme="0"/>
      <name val="Calibri"/>
      <family val="2"/>
      <scheme val="minor"/>
    </font>
    <font>
      <sz val="11"/>
      <color theme="1"/>
      <name val="Arial"/>
      <family val="2"/>
    </font>
    <font>
      <b/>
      <sz val="30"/>
      <color rgb="FFFF0000"/>
      <name val="Calibri"/>
      <family val="2"/>
      <scheme val="minor"/>
    </font>
    <font>
      <b/>
      <sz val="16"/>
      <color rgb="FFFF0000"/>
      <name val="Calibri"/>
      <family val="2"/>
      <scheme val="minor"/>
    </font>
    <font>
      <b/>
      <sz val="11"/>
      <color indexed="9"/>
      <name val="Calibri"/>
      <family val="2"/>
      <scheme val="minor"/>
    </font>
    <font>
      <b/>
      <sz val="11"/>
      <color indexed="9"/>
      <name val="Arial"/>
      <family val="2"/>
    </font>
    <font>
      <b/>
      <sz val="14"/>
      <color indexed="9"/>
      <name val="Calibri"/>
      <family val="2"/>
      <scheme val="minor"/>
    </font>
    <font>
      <sz val="11"/>
      <color rgb="FFFF0000"/>
      <name val="Calibri"/>
      <family val="2"/>
      <scheme val="minor"/>
    </font>
    <font>
      <b/>
      <sz val="14"/>
      <color theme="0"/>
      <name val="Calibri"/>
      <family val="2"/>
      <scheme val="minor"/>
    </font>
    <font>
      <sz val="11"/>
      <color indexed="9"/>
      <name val="Arial"/>
      <family val="2"/>
    </font>
    <font>
      <b/>
      <sz val="18"/>
      <color theme="0"/>
      <name val="Calibri"/>
      <family val="2"/>
      <scheme val="minor"/>
    </font>
    <font>
      <b/>
      <sz val="10"/>
      <color indexed="9"/>
      <name val="Arial"/>
      <family val="2"/>
    </font>
    <font>
      <b/>
      <sz val="11"/>
      <color rgb="FFFF0000"/>
      <name val="+mn-cs"/>
      <family val="2"/>
    </font>
    <font>
      <b/>
      <sz val="10"/>
      <color theme="1"/>
      <name val="Calibri"/>
      <family val="2"/>
    </font>
    <font>
      <sz val="6"/>
      <color theme="1"/>
      <name val="+mn-cs"/>
      <family val="2"/>
    </font>
    <font>
      <b/>
      <sz val="10"/>
      <color theme="1"/>
      <name val="+mn-cs"/>
      <family val="2"/>
    </font>
    <font>
      <b/>
      <sz val="8"/>
      <color theme="1"/>
      <name val="+mn-cs"/>
      <family val="2"/>
    </font>
    <font>
      <b/>
      <sz val="10.5"/>
      <color theme="1"/>
      <name val="+mn-cs"/>
      <family val="2"/>
    </font>
    <font>
      <b/>
      <sz val="8"/>
      <color theme="1"/>
      <name val="Calibri"/>
      <family val="2"/>
    </font>
    <font>
      <b/>
      <sz val="7.5"/>
      <color theme="1"/>
      <name val="+mn-cs"/>
      <family val="2"/>
    </font>
    <font>
      <b/>
      <sz val="11"/>
      <color rgb="FFFF0000"/>
      <name val="Calibri"/>
      <family val="2"/>
    </font>
    <font>
      <b/>
      <sz val="9"/>
      <color theme="1"/>
      <name val="+mn-cs"/>
      <family val="2"/>
    </font>
    <font>
      <b/>
      <sz val="9"/>
      <color theme="1"/>
      <name val="Calibri"/>
      <family val="2"/>
    </font>
    <font>
      <b/>
      <sz val="32"/>
      <color theme="0"/>
      <name val="+mn-cs"/>
      <family val="2"/>
    </font>
    <font>
      <b/>
      <sz val="12"/>
      <color theme="0"/>
      <name val="Calibri"/>
      <family val="2"/>
    </font>
    <font>
      <b/>
      <sz val="16"/>
      <color theme="0"/>
      <name val="+mn-cs"/>
      <family val="2"/>
    </font>
    <font>
      <sz val="11"/>
      <color theme="1"/>
      <name val="+mn-cs"/>
      <family val="2"/>
    </font>
    <font>
      <b/>
      <sz val="18"/>
      <color theme="1"/>
      <name val="Calibri"/>
      <family val="2"/>
    </font>
    <font>
      <b/>
      <sz val="11"/>
      <color theme="1"/>
      <name val="+mn-cs"/>
      <family val="2"/>
    </font>
    <font>
      <b/>
      <sz val="18"/>
      <color theme="1"/>
      <name val="+mn-cs"/>
      <family val="2"/>
    </font>
    <font>
      <b/>
      <sz val="14"/>
      <color theme="1"/>
      <name val="+mn-cs"/>
      <family val="2"/>
    </font>
    <font>
      <b/>
      <sz val="12"/>
      <color theme="1"/>
      <name val="+mn-cs"/>
      <family val="2"/>
    </font>
    <font>
      <b/>
      <sz val="14"/>
      <color theme="1"/>
      <name val="Calibri"/>
      <family val="2"/>
    </font>
    <font>
      <b/>
      <sz val="16"/>
      <color theme="1"/>
      <name val="+mn-cs"/>
      <family val="2"/>
    </font>
  </fonts>
  <fills count="17">
    <fill>
      <patternFill/>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theme="1" tint="0.04998999834060669"/>
        <bgColor indexed="64"/>
      </patternFill>
    </fill>
    <fill>
      <patternFill patternType="solid">
        <fgColor rgb="FFFFFFFF"/>
        <bgColor indexed="64"/>
      </patternFill>
    </fill>
    <fill>
      <patternFill patternType="solid">
        <fgColor indexed="8"/>
        <bgColor indexed="64"/>
      </patternFill>
    </fill>
    <fill>
      <patternFill patternType="solid">
        <fgColor theme="0" tint="-0.04997999966144562"/>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6"/>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rgb="FF1E1E1E"/>
        <bgColor indexed="64"/>
      </patternFill>
    </fill>
  </fills>
  <borders count="75">
    <border>
      <left/>
      <right/>
      <top/>
      <bottom/>
      <diagonal/>
    </border>
    <border>
      <left style="thin"/>
      <right style="thin"/>
      <top style="thin"/>
      <bottom style="thin"/>
    </border>
    <border>
      <left/>
      <right/>
      <top/>
      <bottom style="thin">
        <color theme="0"/>
      </bottom>
    </border>
    <border>
      <left style="thin"/>
      <right/>
      <top style="thin"/>
      <bottom style="thin"/>
    </border>
    <border>
      <left style="thin"/>
      <right style="medium"/>
      <top style="medium"/>
      <bottom style="medium"/>
    </border>
    <border>
      <left style="medium"/>
      <right/>
      <top style="medium"/>
      <bottom style="medium"/>
    </border>
    <border>
      <left style="thin"/>
      <right style="medium"/>
      <top/>
      <bottom style="thin"/>
    </border>
    <border>
      <left style="thin"/>
      <right style="medium"/>
      <top/>
      <bottom style="medium"/>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rgb="FFC0C0C0"/>
      </left>
      <right style="thin">
        <color rgb="FFC0C0C0"/>
      </right>
      <top style="thin">
        <color rgb="FFC0C0C0"/>
      </top>
      <bottom style="thin">
        <color rgb="FFC0C0C0"/>
      </bottom>
    </border>
    <border>
      <left style="medium"/>
      <right style="thin"/>
      <top style="medium"/>
      <bottom style="medium"/>
    </border>
    <border>
      <left style="medium"/>
      <right style="thin"/>
      <top/>
      <bottom style="thin"/>
    </border>
    <border>
      <left/>
      <right style="medium"/>
      <top style="thin"/>
      <bottom style="thin"/>
    </border>
    <border>
      <left style="medium"/>
      <right/>
      <top style="thin"/>
      <bottom style="thin"/>
    </border>
    <border>
      <left style="medium"/>
      <right style="thin"/>
      <top/>
      <bottom style="medium"/>
    </border>
    <border>
      <left style="thin"/>
      <right style="thin"/>
      <top/>
      <bottom style="thin"/>
    </border>
    <border>
      <left style="thin"/>
      <right style="thin"/>
      <top style="thin"/>
      <bottom/>
    </border>
    <border>
      <left style="medium"/>
      <right style="thin"/>
      <top style="medium"/>
      <bottom/>
    </border>
    <border>
      <left style="thin"/>
      <right style="medium"/>
      <top style="medium"/>
      <bottom/>
    </border>
    <border>
      <left/>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bottom/>
    </border>
    <border>
      <left style="medium"/>
      <right/>
      <top style="medium"/>
      <bottom/>
    </border>
    <border>
      <left/>
      <right/>
      <top style="medium"/>
      <bottom/>
    </border>
    <border>
      <left style="thin"/>
      <right/>
      <top style="medium"/>
      <bottom style="thin"/>
    </border>
    <border>
      <left/>
      <right/>
      <top style="medium"/>
      <bottom style="thin"/>
    </border>
    <border>
      <left/>
      <right style="medium"/>
      <top style="medium"/>
      <bottom style="thin"/>
    </border>
    <border>
      <left style="thin"/>
      <right/>
      <top/>
      <bottom style="thin"/>
    </border>
    <border>
      <left/>
      <right style="thin"/>
      <top/>
      <bottom style="thin"/>
    </border>
    <border>
      <left style="thin"/>
      <right/>
      <top style="medium"/>
      <bottom style="medium"/>
    </border>
    <border>
      <left style="medium"/>
      <right style="medium"/>
      <top style="medium"/>
      <bottom style="medium"/>
    </border>
    <border>
      <left/>
      <right style="thin"/>
      <top style="medium"/>
      <bottom style="medium"/>
    </border>
    <border>
      <left style="thin"/>
      <right style="thin"/>
      <top style="medium"/>
      <bottom style="medium"/>
    </border>
    <border>
      <left style="medium"/>
      <right/>
      <top style="thin"/>
      <bottom style="medium"/>
    </border>
    <border>
      <left/>
      <right style="thin"/>
      <top style="thin"/>
      <bottom style="medium"/>
    </border>
    <border>
      <left/>
      <right style="thin"/>
      <top/>
      <bottom/>
    </border>
    <border>
      <left style="medium"/>
      <right/>
      <top/>
      <bottom style="thin"/>
    </border>
    <border>
      <left/>
      <right style="thin"/>
      <top style="thin"/>
      <bottom style="thin"/>
    </border>
    <border>
      <left/>
      <right style="thin"/>
      <top style="thin"/>
      <bottom/>
    </border>
    <border>
      <left style="medium"/>
      <right/>
      <top style="medium"/>
      <bottom style="thin"/>
    </border>
    <border>
      <left/>
      <right style="thin"/>
      <top style="medium"/>
      <bottom style="thin"/>
    </border>
    <border>
      <left style="thin"/>
      <right style="medium"/>
      <top style="thin"/>
      <bottom/>
    </border>
    <border>
      <left/>
      <right style="thick">
        <color rgb="FFFF0000"/>
      </right>
      <top/>
      <bottom/>
    </border>
    <border>
      <left style="thick">
        <color rgb="FFFF0000"/>
      </left>
      <right/>
      <top/>
      <bottom/>
    </border>
    <border>
      <left style="thin"/>
      <right/>
      <top style="thin"/>
      <bottom style="medium"/>
    </border>
    <border>
      <left/>
      <right/>
      <top style="thin"/>
      <bottom style="medium"/>
    </border>
    <border>
      <left/>
      <right style="medium"/>
      <top style="thin"/>
      <bottom style="medium"/>
    </border>
    <border>
      <left style="thin"/>
      <right/>
      <top style="thin"/>
      <bottom/>
    </border>
    <border>
      <left/>
      <right/>
      <top/>
      <bottom style="thin"/>
    </border>
    <border>
      <left/>
      <right style="medium"/>
      <top/>
      <bottom style="thin"/>
    </border>
    <border>
      <left/>
      <right/>
      <top style="thin"/>
      <bottom style="thin"/>
    </border>
    <border>
      <left style="thin">
        <color rgb="FFC0C0C0"/>
      </left>
      <right style="thin">
        <color rgb="FFC0C0C0"/>
      </right>
      <top/>
      <bottom/>
    </border>
    <border>
      <left style="thin"/>
      <right style="thin"/>
      <top/>
      <bottom/>
    </border>
    <border>
      <left/>
      <right/>
      <top style="medium"/>
      <bottom style="medium"/>
    </border>
    <border>
      <left/>
      <right style="medium"/>
      <top style="medium"/>
      <bottom style="medium"/>
    </border>
    <border>
      <left style="thin"/>
      <right/>
      <top/>
      <bottom/>
    </border>
    <border>
      <left/>
      <right style="medium"/>
      <top style="medium"/>
      <bottom/>
    </border>
    <border>
      <left style="thin"/>
      <right/>
      <top/>
      <bottom style="medium"/>
    </border>
    <border>
      <left style="thin"/>
      <right/>
      <top style="medium"/>
      <bottom/>
    </border>
    <border>
      <left/>
      <right style="thin"/>
      <top/>
      <bottom style="mediu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lignment/>
      <protection/>
    </xf>
    <xf numFmtId="0" fontId="1" fillId="0" borderId="0">
      <alignment/>
      <protection/>
    </xf>
    <xf numFmtId="0" fontId="3" fillId="0" borderId="0">
      <alignment/>
      <protection/>
    </xf>
    <xf numFmtId="43"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cellStyleXfs>
  <cellXfs count="710">
    <xf numFmtId="0" fontId="0" fillId="0" borderId="0" xfId="0"/>
    <xf numFmtId="0" fontId="2" fillId="0" borderId="0" xfId="0" applyFont="1"/>
    <xf numFmtId="0" fontId="4" fillId="0" borderId="0" xfId="0" applyFont="1" applyAlignment="1">
      <alignment horizontal="left"/>
    </xf>
    <xf numFmtId="0" fontId="6" fillId="0" borderId="0" xfId="0" applyFont="1"/>
    <xf numFmtId="0" fontId="8" fillId="2" borderId="0" xfId="0" applyFont="1" applyFill="1"/>
    <xf numFmtId="0" fontId="0" fillId="2" borderId="0" xfId="0" applyFill="1"/>
    <xf numFmtId="0" fontId="8" fillId="2" borderId="1" xfId="0" applyFont="1" applyFill="1" applyBorder="1" applyAlignment="1">
      <alignment vertical="center"/>
    </xf>
    <xf numFmtId="0" fontId="0" fillId="2" borderId="2" xfId="0" applyFill="1" applyBorder="1"/>
    <xf numFmtId="0" fontId="4" fillId="2" borderId="0" xfId="0" applyFont="1" applyFill="1"/>
    <xf numFmtId="0" fontId="4" fillId="2" borderId="0" xfId="0" applyFont="1" applyFill="1" applyAlignment="1">
      <alignment horizontal="center"/>
    </xf>
    <xf numFmtId="0" fontId="0" fillId="2" borderId="0" xfId="0" applyFill="1" applyAlignment="1">
      <alignment horizontal="center"/>
    </xf>
    <xf numFmtId="0" fontId="0" fillId="2" borderId="0" xfId="0" applyFill="1" applyAlignment="1">
      <alignment vertical="center"/>
    </xf>
    <xf numFmtId="49" fontId="0" fillId="0" borderId="1" xfId="0" applyNumberFormat="1" applyBorder="1"/>
    <xf numFmtId="0" fontId="0" fillId="0" borderId="1" xfId="0" applyBorder="1"/>
    <xf numFmtId="49" fontId="0" fillId="0" borderId="0" xfId="0" applyNumberFormat="1"/>
    <xf numFmtId="0" fontId="12" fillId="2" borderId="0" xfId="0" applyFont="1" applyFill="1" applyAlignment="1">
      <alignment vertical="center"/>
    </xf>
    <xf numFmtId="0" fontId="0" fillId="0" borderId="0" xfId="0" applyAlignment="1">
      <alignment horizontal="left"/>
    </xf>
    <xf numFmtId="0" fontId="8" fillId="0" borderId="3" xfId="0" applyFont="1" applyBorder="1" applyAlignment="1">
      <alignment horizontal="center"/>
    </xf>
    <xf numFmtId="0" fontId="15" fillId="0" borderId="0" xfId="0" applyFont="1"/>
    <xf numFmtId="0" fontId="13" fillId="3" borderId="0" xfId="21" applyFont="1" applyFill="1" applyAlignment="1">
      <alignment horizontal="center" vertical="center" shrinkToFit="1"/>
      <protection/>
    </xf>
    <xf numFmtId="0" fontId="14" fillId="3" borderId="0" xfId="21" applyFont="1" applyFill="1" applyAlignment="1">
      <alignment horizontal="center" shrinkToFit="1"/>
      <protection/>
    </xf>
    <xf numFmtId="0" fontId="14" fillId="3" borderId="0" xfId="21" applyFont="1" applyFill="1" applyAlignment="1">
      <alignment horizontal="center" vertical="center" shrinkToFit="1"/>
      <protection/>
    </xf>
    <xf numFmtId="164" fontId="0" fillId="0" borderId="0" xfId="0" applyNumberFormat="1"/>
    <xf numFmtId="0" fontId="8" fillId="4" borderId="1" xfId="0" applyFont="1" applyFill="1" applyBorder="1" applyAlignment="1">
      <alignment horizontal="center" vertical="center" wrapText="1"/>
    </xf>
    <xf numFmtId="0" fontId="16" fillId="0" borderId="0" xfId="0" applyFont="1" applyAlignment="1">
      <alignment horizontal="center" vertical="center"/>
    </xf>
    <xf numFmtId="0" fontId="17" fillId="5" borderId="4" xfId="21" applyFont="1" applyFill="1" applyBorder="1" applyAlignment="1">
      <alignment horizontal="center" vertical="center" shrinkToFit="1"/>
      <protection/>
    </xf>
    <xf numFmtId="0" fontId="17" fillId="5" borderId="5" xfId="21" applyFont="1" applyFill="1" applyBorder="1" applyAlignment="1">
      <alignment horizontal="center" vertical="center" shrinkToFit="1"/>
      <protection/>
    </xf>
    <xf numFmtId="164" fontId="15" fillId="3" borderId="6" xfId="20" applyNumberFormat="1" applyFont="1" applyFill="1" applyBorder="1" applyAlignment="1">
      <alignment horizontal="center" vertical="center" shrinkToFit="1"/>
    </xf>
    <xf numFmtId="164" fontId="15" fillId="3" borderId="7" xfId="20" applyNumberFormat="1" applyFont="1" applyFill="1" applyBorder="1" applyAlignment="1">
      <alignment horizontal="center" vertical="center" shrinkToFit="1"/>
    </xf>
    <xf numFmtId="0" fontId="0" fillId="0" borderId="0" xfId="0" applyAlignment="1">
      <alignment shrinkToFit="1"/>
    </xf>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2" fillId="0" borderId="0" xfId="0" applyFont="1" applyAlignment="1">
      <alignment vertical="center"/>
    </xf>
    <xf numFmtId="0" fontId="0" fillId="0" borderId="1" xfId="0" applyBorder="1" applyAlignment="1">
      <alignment horizontal="center" vertical="center" shrinkToFit="1"/>
    </xf>
    <xf numFmtId="0" fontId="8" fillId="4" borderId="8" xfId="0" applyFont="1" applyFill="1" applyBorder="1" applyAlignment="1">
      <alignment horizontal="center" vertical="center"/>
    </xf>
    <xf numFmtId="0" fontId="7" fillId="6" borderId="8" xfId="0" applyFont="1" applyFill="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49" fontId="0" fillId="0" borderId="1" xfId="0" applyNumberFormat="1" applyBorder="1" applyAlignment="1">
      <alignment horizontal="left"/>
    </xf>
    <xf numFmtId="49" fontId="0" fillId="0" borderId="0" xfId="0" applyNumberFormat="1" applyAlignment="1">
      <alignment horizontal="left"/>
    </xf>
    <xf numFmtId="49" fontId="0" fillId="0" borderId="1" xfId="0" applyNumberFormat="1" applyBorder="1" applyAlignment="1">
      <alignment vertical="center"/>
    </xf>
    <xf numFmtId="0" fontId="8" fillId="0" borderId="1" xfId="0" applyFont="1" applyBorder="1" applyAlignment="1">
      <alignment horizontal="center" vertical="center" wrapText="1"/>
    </xf>
    <xf numFmtId="49" fontId="0" fillId="0" borderId="1" xfId="0" applyNumberFormat="1" applyBorder="1" applyAlignment="1">
      <alignment horizontal="left" vertical="center"/>
    </xf>
    <xf numFmtId="0" fontId="16" fillId="0" borderId="0" xfId="0" applyFont="1" applyAlignment="1">
      <alignment vertical="center"/>
    </xf>
    <xf numFmtId="0" fontId="20" fillId="0" borderId="0" xfId="0" applyFont="1"/>
    <xf numFmtId="0" fontId="7" fillId="7" borderId="0" xfId="0" applyFont="1" applyFill="1" applyAlignment="1">
      <alignment horizontal="center" vertical="center"/>
    </xf>
    <xf numFmtId="0" fontId="0" fillId="2" borderId="1" xfId="0" applyFill="1" applyBorder="1" applyAlignment="1">
      <alignment horizontal="center" vertical="center"/>
    </xf>
    <xf numFmtId="0" fontId="21" fillId="3" borderId="0" xfId="21" applyFont="1" applyFill="1" applyAlignment="1">
      <alignment horizontal="center" vertical="center" shrinkToFit="1"/>
      <protection/>
    </xf>
    <xf numFmtId="0" fontId="22" fillId="3" borderId="0" xfId="21" applyFont="1" applyFill="1" applyAlignment="1">
      <alignment horizontal="center" shrinkToFit="1"/>
      <protection/>
    </xf>
    <xf numFmtId="0" fontId="22" fillId="3" borderId="0" xfId="21" applyFont="1" applyFill="1" applyAlignment="1">
      <alignment horizontal="center" vertical="center" shrinkToFit="1"/>
      <protection/>
    </xf>
    <xf numFmtId="0" fontId="14" fillId="0" borderId="0" xfId="21" applyFont="1" applyAlignment="1">
      <alignment horizontal="center" vertical="center" shrinkToFit="1"/>
      <protection/>
    </xf>
    <xf numFmtId="164" fontId="8" fillId="0" borderId="0" xfId="0" applyNumberFormat="1" applyFont="1"/>
    <xf numFmtId="164" fontId="20" fillId="0" borderId="0" xfId="0" applyNumberFormat="1" applyFont="1"/>
    <xf numFmtId="0" fontId="8" fillId="0" borderId="1" xfId="0" applyFont="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5" xfId="0" applyFill="1" applyBorder="1" applyAlignment="1">
      <alignment horizontal="center" vertical="top" wrapText="1"/>
    </xf>
    <xf numFmtId="0" fontId="0" fillId="2" borderId="0" xfId="0" applyFill="1" applyAlignment="1">
      <alignment horizontal="center" vertical="top" wrapText="1"/>
    </xf>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0" fillId="2" borderId="18" xfId="0" applyFill="1" applyBorder="1" applyAlignment="1">
      <alignment horizontal="center" vertical="top" wrapText="1"/>
    </xf>
    <xf numFmtId="0" fontId="0" fillId="2" borderId="19" xfId="0" applyFill="1" applyBorder="1" applyAlignment="1">
      <alignment horizontal="center" vertical="top" wrapText="1"/>
    </xf>
    <xf numFmtId="0" fontId="8" fillId="0" borderId="3" xfId="0" applyFont="1" applyBorder="1" applyAlignment="1">
      <alignment horizontal="center" vertical="center"/>
    </xf>
    <xf numFmtId="0" fontId="7" fillId="7" borderId="3" xfId="0" applyFont="1" applyFill="1" applyBorder="1" applyAlignment="1">
      <alignment horizontal="center" vertical="center"/>
    </xf>
    <xf numFmtId="0" fontId="0" fillId="4" borderId="3" xfId="0" applyFill="1" applyBorder="1" applyAlignment="1">
      <alignment horizontal="center" vertical="center"/>
    </xf>
    <xf numFmtId="49" fontId="0" fillId="8" borderId="20" xfId="0" applyNumberFormat="1" applyFill="1" applyBorder="1" applyAlignment="1">
      <alignment horizontal="left"/>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17" fillId="5" borderId="21" xfId="22" applyFont="1" applyFill="1" applyBorder="1" applyAlignment="1">
      <alignment horizontal="center" vertical="center" shrinkToFit="1"/>
      <protection/>
    </xf>
    <xf numFmtId="0" fontId="17" fillId="3" borderId="22" xfId="21" applyFont="1" applyFill="1" applyBorder="1" applyAlignment="1">
      <alignment horizontal="center" vertical="center" shrinkToFit="1"/>
      <protection/>
    </xf>
    <xf numFmtId="0" fontId="8" fillId="0" borderId="0" xfId="0" applyFont="1"/>
    <xf numFmtId="0" fontId="17" fillId="0" borderId="0" xfId="0" applyFont="1" applyAlignment="1">
      <alignment shrinkToFit="1"/>
    </xf>
    <xf numFmtId="0" fontId="12" fillId="2" borderId="0" xfId="0" applyFont="1" applyFill="1" applyAlignment="1">
      <alignment vertical="center" wrapText="1"/>
    </xf>
    <xf numFmtId="0" fontId="8" fillId="4" borderId="1" xfId="0" applyFont="1" applyFill="1" applyBorder="1" applyAlignment="1">
      <alignment horizontal="center" vertical="center"/>
    </xf>
    <xf numFmtId="0" fontId="8" fillId="4" borderId="10" xfId="0" applyFont="1" applyFill="1" applyBorder="1" applyAlignment="1">
      <alignment horizontal="center" vertical="center"/>
    </xf>
    <xf numFmtId="0" fontId="8" fillId="2" borderId="1" xfId="0" applyFont="1" applyFill="1" applyBorder="1" applyAlignment="1">
      <alignment horizontal="center" vertical="center"/>
    </xf>
    <xf numFmtId="0" fontId="8" fillId="4" borderId="10" xfId="0" applyFont="1" applyFill="1" applyBorder="1" applyAlignment="1">
      <alignment vertical="center"/>
    </xf>
    <xf numFmtId="166" fontId="8" fillId="2" borderId="10" xfId="0" applyNumberFormat="1" applyFont="1" applyFill="1" applyBorder="1" applyAlignment="1">
      <alignment vertical="center"/>
    </xf>
    <xf numFmtId="0" fontId="25" fillId="6" borderId="23" xfId="0" applyFont="1" applyFill="1" applyBorder="1" applyAlignment="1">
      <alignment vertical="center"/>
    </xf>
    <xf numFmtId="0" fontId="8" fillId="2" borderId="10" xfId="0" applyFont="1" applyFill="1" applyBorder="1" applyAlignment="1">
      <alignment horizontal="center" vertical="center"/>
    </xf>
    <xf numFmtId="0" fontId="9" fillId="5" borderId="1" xfId="22" applyFont="1" applyFill="1" applyBorder="1" applyAlignment="1">
      <alignment horizontal="center" vertical="center" shrinkToFit="1"/>
      <protection/>
    </xf>
    <xf numFmtId="0" fontId="9" fillId="5" borderId="4" xfId="22" applyFont="1" applyFill="1" applyBorder="1" applyAlignment="1">
      <alignment horizontal="center" vertical="center" shrinkToFit="1"/>
      <protection/>
    </xf>
    <xf numFmtId="0" fontId="11" fillId="5" borderId="1" xfId="0" applyFont="1" applyFill="1" applyBorder="1" applyAlignment="1">
      <alignment horizontal="center"/>
    </xf>
    <xf numFmtId="0" fontId="11" fillId="2" borderId="24" xfId="0" applyFont="1" applyFill="1" applyBorder="1" applyAlignment="1">
      <alignment horizontal="center"/>
    </xf>
    <xf numFmtId="0" fontId="11" fillId="2" borderId="1" xfId="0" applyFont="1" applyFill="1" applyBorder="1" applyAlignment="1">
      <alignment horizontal="center"/>
    </xf>
    <xf numFmtId="0" fontId="17" fillId="3" borderId="25" xfId="21" applyFont="1" applyFill="1" applyBorder="1" applyAlignment="1">
      <alignment horizontal="center" vertical="center" shrinkToFit="1"/>
      <protection/>
    </xf>
    <xf numFmtId="0" fontId="12" fillId="4" borderId="10" xfId="0" applyFont="1" applyFill="1" applyBorder="1" applyAlignment="1">
      <alignment horizontal="center" vertical="center"/>
    </xf>
    <xf numFmtId="0" fontId="23" fillId="4" borderId="10" xfId="0" applyFont="1" applyFill="1" applyBorder="1" applyAlignment="1">
      <alignment horizontal="center" vertical="center"/>
    </xf>
    <xf numFmtId="0" fontId="8" fillId="0" borderId="0" xfId="0" applyFont="1" applyAlignment="1">
      <alignment horizontal="center" vertical="center"/>
    </xf>
    <xf numFmtId="0" fontId="23" fillId="0" borderId="1" xfId="0" applyFont="1" applyBorder="1" applyAlignment="1">
      <alignment horizontal="center" vertical="center"/>
    </xf>
    <xf numFmtId="0" fontId="17" fillId="5" borderId="1" xfId="22" applyFont="1" applyFill="1" applyBorder="1" applyAlignment="1">
      <alignment horizontal="center" vertical="center" shrinkToFit="1"/>
      <protection/>
    </xf>
    <xf numFmtId="164" fontId="15" fillId="3" borderId="26" xfId="20" applyNumberFormat="1" applyFont="1" applyFill="1" applyBorder="1" applyAlignment="1">
      <alignment horizontal="center" vertical="center" shrinkToFit="1"/>
    </xf>
    <xf numFmtId="0" fontId="0" fillId="4" borderId="0" xfId="0" applyFill="1"/>
    <xf numFmtId="0" fontId="0" fillId="0" borderId="27" xfId="0" applyBorder="1"/>
    <xf numFmtId="0" fontId="26" fillId="6" borderId="28" xfId="0" applyFont="1" applyFill="1" applyBorder="1" applyAlignment="1">
      <alignment horizontal="center" vertical="center"/>
    </xf>
    <xf numFmtId="0" fontId="19" fillId="9" borderId="29" xfId="0" applyFont="1" applyFill="1" applyBorder="1" applyAlignment="1" applyProtection="1">
      <alignment horizontal="center" vertical="center" wrapText="1" shrinkToFit="1"/>
      <protection locked="0"/>
    </xf>
    <xf numFmtId="0" fontId="19" fillId="9" borderId="30" xfId="0" applyFont="1" applyFill="1" applyBorder="1" applyAlignment="1" applyProtection="1">
      <alignment horizontal="center" vertical="center" wrapText="1" shrinkToFit="1"/>
      <protection locked="0"/>
    </xf>
    <xf numFmtId="0" fontId="19" fillId="9" borderId="31" xfId="0" applyFont="1" applyFill="1" applyBorder="1" applyAlignment="1" applyProtection="1">
      <alignment horizontal="center" vertical="center" wrapText="1" shrinkToFit="1"/>
      <protection locked="0"/>
    </xf>
    <xf numFmtId="0" fontId="19" fillId="0" borderId="0" xfId="0" applyFont="1" applyAlignment="1" applyProtection="1">
      <alignment horizontal="center" vertical="center" wrapText="1" shrinkToFit="1"/>
      <protection locked="0"/>
    </xf>
    <xf numFmtId="0" fontId="8" fillId="10" borderId="32" xfId="0" applyFont="1" applyFill="1" applyBorder="1" applyAlignment="1">
      <alignment horizontal="center" vertical="center"/>
    </xf>
    <xf numFmtId="0" fontId="0" fillId="0" borderId="33"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8" fillId="10" borderId="8" xfId="0" applyFont="1" applyFill="1" applyBorder="1" applyAlignment="1">
      <alignment horizontal="center" vertical="center"/>
    </xf>
    <xf numFmtId="0" fontId="0" fillId="0" borderId="10" xfId="0" applyBorder="1" applyAlignment="1">
      <alignment horizontal="center" vertical="center" shrinkToFit="1"/>
    </xf>
    <xf numFmtId="0" fontId="8" fillId="10" borderId="34" xfId="0" applyFont="1" applyFill="1" applyBorder="1" applyAlignment="1">
      <alignment horizontal="center" vertical="center"/>
    </xf>
    <xf numFmtId="0" fontId="0" fillId="0" borderId="35" xfId="0" applyBorder="1" applyAlignment="1">
      <alignment horizontal="center" vertical="center" shrinkToFit="1"/>
    </xf>
    <xf numFmtId="0" fontId="0" fillId="0" borderId="11" xfId="0" applyBorder="1" applyAlignment="1">
      <alignment horizontal="center" vertical="center" shrinkToFit="1"/>
    </xf>
    <xf numFmtId="0" fontId="0" fillId="0" borderId="0" xfId="0" applyAlignment="1">
      <alignment horizontal="center" shrinkToFit="1"/>
    </xf>
    <xf numFmtId="0" fontId="27" fillId="0" borderId="0" xfId="0" applyFont="1"/>
    <xf numFmtId="0" fontId="30" fillId="0" borderId="0" xfId="0" applyFont="1"/>
    <xf numFmtId="164" fontId="29" fillId="5" borderId="4" xfId="22" applyNumberFormat="1" applyFont="1" applyFill="1" applyBorder="1" applyAlignment="1">
      <alignment horizontal="center" vertical="center" shrinkToFit="1"/>
      <protection/>
    </xf>
    <xf numFmtId="0" fontId="31" fillId="5" borderId="5" xfId="22" applyFont="1" applyFill="1" applyBorder="1" applyAlignment="1">
      <alignment horizontal="center" vertical="center" shrinkToFit="1"/>
      <protection/>
    </xf>
    <xf numFmtId="164" fontId="14" fillId="3" borderId="6" xfId="20" applyNumberFormat="1" applyFont="1" applyFill="1" applyBorder="1" applyAlignment="1">
      <alignment horizontal="center" vertical="center" shrinkToFit="1"/>
    </xf>
    <xf numFmtId="0" fontId="29" fillId="3" borderId="8" xfId="21" applyFont="1" applyFill="1" applyBorder="1" applyAlignment="1">
      <alignment horizontal="center" vertical="center" shrinkToFit="1"/>
      <protection/>
    </xf>
    <xf numFmtId="0" fontId="29" fillId="3" borderId="36" xfId="21" applyFont="1" applyFill="1" applyBorder="1" applyAlignment="1">
      <alignment horizontal="center" vertical="center" shrinkToFit="1"/>
      <protection/>
    </xf>
    <xf numFmtId="0" fontId="29" fillId="3" borderId="22" xfId="21" applyFont="1" applyFill="1" applyBorder="1" applyAlignment="1">
      <alignment horizontal="center" vertical="center" shrinkToFit="1"/>
      <protection/>
    </xf>
    <xf numFmtId="0" fontId="29" fillId="5" borderId="4" xfId="21" applyFont="1" applyFill="1" applyBorder="1" applyAlignment="1">
      <alignment horizontal="center" vertical="center" shrinkToFit="1"/>
      <protection/>
    </xf>
    <xf numFmtId="0" fontId="29" fillId="5" borderId="5" xfId="21" applyFont="1" applyFill="1" applyBorder="1" applyAlignment="1">
      <alignment horizontal="center" vertical="center" shrinkToFit="1"/>
      <protection/>
    </xf>
    <xf numFmtId="0" fontId="7" fillId="0" borderId="0" xfId="0" applyFont="1" applyAlignment="1">
      <alignment vertical="center"/>
    </xf>
    <xf numFmtId="0" fontId="34" fillId="2" borderId="0" xfId="0" applyFont="1" applyFill="1" applyAlignment="1">
      <alignment vertical="center"/>
    </xf>
    <xf numFmtId="0" fontId="0" fillId="0" borderId="0" xfId="0" applyAlignment="1">
      <alignment horizontal="center" vertical="center" wrapText="1"/>
    </xf>
    <xf numFmtId="0" fontId="8" fillId="0" borderId="0" xfId="0" applyFont="1" applyAlignment="1">
      <alignment horizontal="center" vertical="center" wrapText="1"/>
    </xf>
    <xf numFmtId="0" fontId="0" fillId="0" borderId="0" xfId="0" applyAlignment="1">
      <alignment wrapText="1"/>
    </xf>
    <xf numFmtId="0" fontId="8" fillId="0" borderId="0" xfId="0" applyFont="1" applyAlignment="1">
      <alignment horizontal="left" vertical="center"/>
    </xf>
    <xf numFmtId="0" fontId="2" fillId="6" borderId="0" xfId="0" applyFont="1" applyFill="1"/>
    <xf numFmtId="0" fontId="0" fillId="6" borderId="0" xfId="0" applyFill="1"/>
    <xf numFmtId="0" fontId="8" fillId="4" borderId="10" xfId="0" applyFont="1" applyFill="1" applyBorder="1" applyAlignment="1">
      <alignment horizontal="center" vertical="center" wrapText="1"/>
    </xf>
    <xf numFmtId="166" fontId="8" fillId="0" borderId="10" xfId="0" applyNumberFormat="1" applyFont="1" applyBorder="1" applyAlignment="1">
      <alignment vertical="center" wrapText="1"/>
    </xf>
    <xf numFmtId="0" fontId="23" fillId="4" borderId="1" xfId="0" applyFont="1" applyFill="1" applyBorder="1" applyAlignment="1">
      <alignment horizontal="center" vertical="center"/>
    </xf>
    <xf numFmtId="0" fontId="8" fillId="0" borderId="10" xfId="0" applyFont="1" applyBorder="1" applyAlignment="1">
      <alignment vertical="center" wrapText="1"/>
    </xf>
    <xf numFmtId="0" fontId="0" fillId="0" borderId="0" xfId="0" applyAlignment="1">
      <alignment horizontal="center"/>
    </xf>
    <xf numFmtId="0" fontId="8" fillId="0" borderId="10" xfId="0" applyFont="1" applyBorder="1" applyAlignment="1">
      <alignment horizontal="center" vertical="center" wrapText="1"/>
    </xf>
    <xf numFmtId="0" fontId="0" fillId="5" borderId="0" xfId="0" applyFill="1"/>
    <xf numFmtId="0" fontId="8" fillId="2" borderId="3" xfId="0" applyFont="1" applyFill="1" applyBorder="1" applyAlignment="1">
      <alignment horizontal="center" vertical="center"/>
    </xf>
    <xf numFmtId="166" fontId="0" fillId="2" borderId="10" xfId="0" applyNumberFormat="1" applyFill="1" applyBorder="1" applyAlignment="1">
      <alignment vertical="center"/>
    </xf>
    <xf numFmtId="166" fontId="0" fillId="2" borderId="10" xfId="0" applyNumberFormat="1" applyFill="1" applyBorder="1" applyAlignment="1">
      <alignment horizontal="center" vertical="center"/>
    </xf>
    <xf numFmtId="0" fontId="0" fillId="11" borderId="1" xfId="0" applyFill="1" applyBorder="1" applyAlignment="1">
      <alignment horizontal="center" vertical="center" shrinkToFit="1"/>
    </xf>
    <xf numFmtId="0" fontId="0" fillId="11" borderId="10" xfId="0" applyFill="1" applyBorder="1" applyAlignment="1">
      <alignment horizontal="center" vertical="center" shrinkToFit="1"/>
    </xf>
    <xf numFmtId="0" fontId="8" fillId="6" borderId="37" xfId="0" applyFont="1" applyFill="1" applyBorder="1"/>
    <xf numFmtId="0" fontId="8" fillId="6" borderId="38" xfId="0" applyFont="1" applyFill="1" applyBorder="1"/>
    <xf numFmtId="0" fontId="7" fillId="6" borderId="28" xfId="0" applyFont="1" applyFill="1" applyBorder="1" applyAlignment="1">
      <alignment horizontal="center" vertical="center"/>
    </xf>
    <xf numFmtId="0" fontId="36" fillId="9" borderId="30" xfId="0" applyFont="1" applyFill="1" applyBorder="1" applyAlignment="1" applyProtection="1">
      <alignment horizontal="center" vertical="center" wrapText="1" shrinkToFit="1"/>
      <protection locked="0"/>
    </xf>
    <xf numFmtId="0" fontId="36" fillId="9" borderId="31" xfId="0" applyFont="1" applyFill="1" applyBorder="1" applyAlignment="1" applyProtection="1">
      <alignment horizontal="center" vertical="center" wrapText="1" shrinkToFit="1"/>
      <protection locked="0"/>
    </xf>
    <xf numFmtId="0" fontId="36" fillId="9" borderId="29" xfId="0" applyFont="1" applyFill="1" applyBorder="1" applyAlignment="1" applyProtection="1">
      <alignment horizontal="center" vertical="center" wrapText="1" shrinkToFit="1"/>
      <protection locked="0"/>
    </xf>
    <xf numFmtId="0" fontId="26" fillId="0" borderId="0" xfId="0" applyFont="1"/>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4" borderId="3" xfId="0" applyFont="1" applyFill="1" applyBorder="1" applyAlignment="1">
      <alignment horizontal="center" vertical="center" wrapText="1"/>
    </xf>
    <xf numFmtId="0" fontId="8" fillId="0" borderId="23" xfId="0" applyFont="1" applyBorder="1" applyAlignment="1">
      <alignment horizontal="center" vertical="center" wrapText="1"/>
    </xf>
    <xf numFmtId="0" fontId="7" fillId="7" borderId="1" xfId="0" applyFont="1" applyFill="1" applyBorder="1" applyAlignment="1">
      <alignment horizontal="center" vertical="center"/>
    </xf>
    <xf numFmtId="0" fontId="7" fillId="6" borderId="26" xfId="0" applyFont="1" applyFill="1" applyBorder="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8" fillId="0" borderId="42" xfId="0" applyFont="1" applyBorder="1" applyAlignment="1">
      <alignment horizontal="center"/>
    </xf>
    <xf numFmtId="0" fontId="0" fillId="4" borderId="42" xfId="0" applyFill="1" applyBorder="1" applyAlignment="1">
      <alignment horizontal="center"/>
    </xf>
    <xf numFmtId="0" fontId="0" fillId="2" borderId="26" xfId="0" applyFill="1" applyBorder="1" applyAlignment="1">
      <alignment horizontal="center"/>
    </xf>
    <xf numFmtId="0" fontId="0" fillId="4" borderId="26" xfId="0" applyFill="1" applyBorder="1" applyAlignment="1">
      <alignment horizontal="center"/>
    </xf>
    <xf numFmtId="0" fontId="15" fillId="3" borderId="22" xfId="21" applyFont="1" applyFill="1" applyBorder="1" applyAlignment="1">
      <alignment horizontal="center" vertical="center" shrinkToFit="1"/>
      <protection/>
    </xf>
    <xf numFmtId="0" fontId="15" fillId="3" borderId="25" xfId="21" applyFont="1" applyFill="1" applyBorder="1" applyAlignment="1">
      <alignment horizontal="center" vertical="center" shrinkToFit="1"/>
      <protection/>
    </xf>
    <xf numFmtId="0" fontId="8" fillId="0" borderId="1" xfId="0" applyFont="1" applyBorder="1" applyAlignment="1">
      <alignment horizontal="center"/>
    </xf>
    <xf numFmtId="49" fontId="8" fillId="0" borderId="1" xfId="0" applyNumberFormat="1" applyFont="1" applyBorder="1" applyAlignment="1">
      <alignment horizontal="center"/>
    </xf>
    <xf numFmtId="0" fontId="39" fillId="0" borderId="0" xfId="0" applyFont="1"/>
    <xf numFmtId="0" fontId="0" fillId="0" borderId="26" xfId="0" applyBorder="1" applyAlignment="1">
      <alignment horizontal="center" vertical="center" shrinkToFit="1"/>
    </xf>
    <xf numFmtId="0" fontId="17" fillId="5" borderId="44" xfId="0" applyFont="1" applyFill="1" applyBorder="1" applyAlignment="1">
      <alignment horizontal="center" vertical="center" wrapText="1" shrinkToFit="1"/>
    </xf>
    <xf numFmtId="0" fontId="12" fillId="4" borderId="45" xfId="0" applyFont="1" applyFill="1" applyBorder="1" applyAlignment="1">
      <alignment horizontal="center" vertical="center" shrinkToFit="1"/>
    </xf>
    <xf numFmtId="0" fontId="12" fillId="0" borderId="46" xfId="0" applyFont="1" applyBorder="1" applyAlignment="1">
      <alignment horizontal="center" vertical="center" shrinkToFit="1"/>
    </xf>
    <xf numFmtId="0" fontId="12" fillId="0" borderId="47" xfId="0" applyFont="1" applyBorder="1" applyAlignment="1">
      <alignment horizontal="center" vertical="center" shrinkToFit="1"/>
    </xf>
    <xf numFmtId="0" fontId="8" fillId="4" borderId="3" xfId="0" applyFont="1" applyFill="1" applyBorder="1" applyAlignment="1">
      <alignment vertical="center" wrapText="1"/>
    </xf>
    <xf numFmtId="0" fontId="8" fillId="4" borderId="23" xfId="0" applyFont="1" applyFill="1" applyBorder="1" applyAlignment="1">
      <alignment vertical="center" wrapText="1"/>
    </xf>
    <xf numFmtId="0" fontId="8" fillId="5" borderId="48" xfId="0" applyFont="1" applyFill="1" applyBorder="1" applyAlignment="1">
      <alignment vertical="center"/>
    </xf>
    <xf numFmtId="0" fontId="8" fillId="5" borderId="49" xfId="0" applyFont="1" applyFill="1" applyBorder="1" applyAlignment="1">
      <alignment vertical="center"/>
    </xf>
    <xf numFmtId="0" fontId="8" fillId="5" borderId="15" xfId="0" applyFont="1" applyFill="1" applyBorder="1" applyAlignment="1">
      <alignment vertical="center"/>
    </xf>
    <xf numFmtId="0" fontId="8" fillId="5" borderId="50" xfId="0" applyFont="1" applyFill="1" applyBorder="1" applyAlignment="1">
      <alignment vertical="center"/>
    </xf>
    <xf numFmtId="0" fontId="8" fillId="5" borderId="51" xfId="0" applyFont="1" applyFill="1" applyBorder="1" applyAlignment="1">
      <alignment vertical="center"/>
    </xf>
    <xf numFmtId="0" fontId="8" fillId="5" borderId="43" xfId="0" applyFont="1" applyFill="1" applyBorder="1" applyAlignment="1">
      <alignment vertical="center"/>
    </xf>
    <xf numFmtId="0" fontId="8" fillId="5" borderId="24" xfId="0" applyFont="1" applyFill="1" applyBorder="1" applyAlignment="1">
      <alignment vertical="center"/>
    </xf>
    <xf numFmtId="0" fontId="8" fillId="5" borderId="52" xfId="0" applyFont="1" applyFill="1" applyBorder="1" applyAlignment="1">
      <alignment vertical="center"/>
    </xf>
    <xf numFmtId="0" fontId="8" fillId="5" borderId="12" xfId="0" applyFont="1" applyFill="1" applyBorder="1" applyAlignment="1">
      <alignment vertical="center"/>
    </xf>
    <xf numFmtId="0" fontId="8" fillId="5" borderId="53" xfId="0" applyFont="1" applyFill="1" applyBorder="1" applyAlignment="1">
      <alignment vertical="center"/>
    </xf>
    <xf numFmtId="0" fontId="8" fillId="5" borderId="54" xfId="0" applyFont="1" applyFill="1" applyBorder="1" applyAlignment="1">
      <alignment vertical="center"/>
    </xf>
    <xf numFmtId="0" fontId="8" fillId="5" borderId="55" xfId="0" applyFont="1" applyFill="1" applyBorder="1" applyAlignment="1">
      <alignment vertical="center"/>
    </xf>
    <xf numFmtId="0" fontId="17" fillId="5" borderId="3" xfId="22" applyFont="1" applyFill="1" applyBorder="1" applyAlignment="1">
      <alignment horizontal="center" vertical="center" shrinkToFit="1"/>
      <protection/>
    </xf>
    <xf numFmtId="165" fontId="8" fillId="0" borderId="0" xfId="0" applyNumberFormat="1" applyFont="1" applyAlignment="1">
      <alignment horizontal="center" vertical="center" wrapText="1"/>
    </xf>
    <xf numFmtId="0" fontId="8" fillId="2" borderId="0" xfId="0" applyFont="1" applyFill="1" applyAlignment="1">
      <alignment horizontal="center" vertical="center" wrapText="1"/>
    </xf>
    <xf numFmtId="165" fontId="8" fillId="2" borderId="0" xfId="0" applyNumberFormat="1" applyFont="1" applyFill="1" applyAlignment="1">
      <alignment horizontal="center" vertical="center" wrapText="1"/>
    </xf>
    <xf numFmtId="0" fontId="16" fillId="2" borderId="0" xfId="0" applyFont="1" applyFill="1" applyAlignment="1">
      <alignment vertical="center"/>
    </xf>
    <xf numFmtId="0" fontId="8" fillId="0" borderId="1" xfId="0" applyFont="1" applyBorder="1" applyAlignment="1">
      <alignment vertical="center" wrapText="1"/>
    </xf>
    <xf numFmtId="0" fontId="8" fillId="4" borderId="56" xfId="0" applyFont="1" applyFill="1" applyBorder="1" applyAlignment="1">
      <alignment horizontal="center" vertical="center" wrapText="1"/>
    </xf>
    <xf numFmtId="0" fontId="12" fillId="0" borderId="44" xfId="0" applyFont="1" applyBorder="1" applyAlignment="1">
      <alignment horizontal="center" vertical="center" shrinkToFit="1"/>
    </xf>
    <xf numFmtId="0" fontId="12" fillId="0" borderId="45" xfId="0" applyFont="1" applyBorder="1" applyAlignment="1">
      <alignment horizontal="center" vertical="center" shrinkToFit="1"/>
    </xf>
    <xf numFmtId="0" fontId="0" fillId="0" borderId="57" xfId="0" applyBorder="1"/>
    <xf numFmtId="0" fontId="0" fillId="0" borderId="58" xfId="0" applyBorder="1"/>
    <xf numFmtId="164" fontId="23" fillId="0" borderId="9" xfId="0" applyNumberFormat="1" applyFont="1" applyBorder="1" applyAlignment="1">
      <alignment horizontal="center" vertical="center"/>
    </xf>
    <xf numFmtId="164" fontId="23" fillId="0" borderId="10" xfId="0" applyNumberFormat="1" applyFont="1" applyBorder="1" applyAlignment="1">
      <alignment horizontal="center" vertical="center"/>
    </xf>
    <xf numFmtId="164" fontId="23" fillId="4" borderId="10" xfId="0" applyNumberFormat="1" applyFont="1" applyFill="1" applyBorder="1" applyAlignment="1">
      <alignment horizontal="center" vertical="center"/>
    </xf>
    <xf numFmtId="49" fontId="15" fillId="8" borderId="20" xfId="0" applyNumberFormat="1" applyFont="1" applyFill="1" applyBorder="1" applyAlignment="1">
      <alignment horizontal="left"/>
    </xf>
    <xf numFmtId="0" fontId="15" fillId="0" borderId="1" xfId="0" applyFont="1" applyBorder="1"/>
    <xf numFmtId="49" fontId="15" fillId="8" borderId="1" xfId="0" applyNumberFormat="1" applyFont="1" applyFill="1" applyBorder="1" applyAlignment="1">
      <alignment horizontal="left"/>
    </xf>
    <xf numFmtId="49" fontId="0" fillId="8" borderId="1" xfId="0" applyNumberFormat="1" applyFill="1" applyBorder="1" applyAlignment="1">
      <alignment horizontal="left"/>
    </xf>
    <xf numFmtId="49" fontId="15" fillId="0" borderId="1" xfId="0" applyNumberFormat="1" applyFont="1" applyBorder="1"/>
    <xf numFmtId="0" fontId="15" fillId="3" borderId="0" xfId="21" applyFont="1" applyFill="1" applyAlignment="1">
      <alignment horizontal="left" vertical="center" shrinkToFit="1"/>
      <protection/>
    </xf>
    <xf numFmtId="164" fontId="15" fillId="3" borderId="0" xfId="20" applyNumberFormat="1" applyFont="1" applyFill="1" applyBorder="1" applyAlignment="1">
      <alignment horizontal="center" vertical="center" shrinkToFit="1"/>
    </xf>
    <xf numFmtId="0" fontId="17" fillId="3" borderId="0" xfId="21" applyFont="1" applyFill="1" applyAlignment="1">
      <alignment horizontal="center" vertical="center" shrinkToFit="1"/>
      <protection/>
    </xf>
    <xf numFmtId="0" fontId="17" fillId="2" borderId="0" xfId="22" applyFont="1" applyFill="1" applyAlignment="1">
      <alignment vertical="center" wrapText="1" shrinkToFit="1"/>
      <protection/>
    </xf>
    <xf numFmtId="0" fontId="26" fillId="6" borderId="8" xfId="0" applyFont="1" applyFill="1" applyBorder="1" applyAlignment="1">
      <alignment horizontal="center" vertical="center"/>
    </xf>
    <xf numFmtId="0" fontId="17" fillId="5" borderId="5" xfId="22" applyFont="1" applyFill="1" applyBorder="1" applyAlignment="1">
      <alignment vertical="center" shrinkToFit="1"/>
      <protection/>
    </xf>
    <xf numFmtId="0" fontId="7" fillId="6" borderId="32" xfId="0" applyFont="1" applyFill="1" applyBorder="1" applyAlignment="1">
      <alignment vertical="center"/>
    </xf>
    <xf numFmtId="0" fontId="29" fillId="5" borderId="4" xfId="22" applyFont="1" applyFill="1" applyBorder="1" applyAlignment="1">
      <alignment horizontal="center" vertical="center" shrinkToFit="1"/>
      <protection/>
    </xf>
    <xf numFmtId="0" fontId="7" fillId="7" borderId="52" xfId="0" applyFont="1" applyFill="1" applyBorder="1" applyAlignment="1">
      <alignment horizontal="center" vertical="center"/>
    </xf>
    <xf numFmtId="0" fontId="0" fillId="4" borderId="52" xfId="0" applyFill="1" applyBorder="1" applyAlignment="1">
      <alignment horizontal="center" vertical="center"/>
    </xf>
    <xf numFmtId="0" fontId="8" fillId="5" borderId="48" xfId="0" applyFont="1" applyFill="1" applyBorder="1" applyAlignment="1">
      <alignment horizontal="center" vertical="center"/>
    </xf>
    <xf numFmtId="0" fontId="0" fillId="2" borderId="3" xfId="0" applyFill="1" applyBorder="1" applyAlignment="1">
      <alignment horizontal="center" vertical="center"/>
    </xf>
    <xf numFmtId="0" fontId="0" fillId="2" borderId="52" xfId="0" applyFill="1" applyBorder="1" applyAlignment="1">
      <alignment horizontal="center" vertical="center"/>
    </xf>
    <xf numFmtId="1" fontId="8" fillId="2" borderId="59" xfId="0" applyNumberFormat="1" applyFont="1" applyFill="1" applyBorder="1" applyAlignment="1">
      <alignment horizontal="center" vertical="center"/>
    </xf>
    <xf numFmtId="1" fontId="8" fillId="2" borderId="60" xfId="0" applyNumberFormat="1" applyFont="1" applyFill="1" applyBorder="1" applyAlignment="1">
      <alignment horizontal="center" vertical="center"/>
    </xf>
    <xf numFmtId="1" fontId="8" fillId="2" borderId="61" xfId="0" applyNumberFormat="1" applyFont="1" applyFill="1" applyBorder="1" applyAlignment="1">
      <alignment horizontal="center" vertical="center"/>
    </xf>
    <xf numFmtId="0" fontId="0" fillId="2" borderId="6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4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8" fillId="5" borderId="49" xfId="0" applyFont="1" applyFill="1" applyBorder="1" applyAlignment="1">
      <alignment horizontal="center" vertical="center"/>
    </xf>
    <xf numFmtId="0" fontId="8" fillId="4" borderId="52" xfId="0" applyFont="1" applyFill="1" applyBorder="1" applyAlignment="1">
      <alignment horizontal="center" vertical="center" wrapText="1"/>
    </xf>
    <xf numFmtId="0" fontId="0" fillId="4" borderId="1" xfId="0" applyFill="1" applyBorder="1" applyAlignment="1">
      <alignment horizontal="center" vertical="center"/>
    </xf>
    <xf numFmtId="0" fontId="7" fillId="7" borderId="65" xfId="0" applyFont="1" applyFill="1" applyBorder="1" applyAlignment="1">
      <alignment horizontal="center" vertical="center"/>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2" borderId="15" xfId="0" applyFill="1" applyBorder="1" applyAlignment="1">
      <alignment vertical="top" wrapText="1"/>
    </xf>
    <xf numFmtId="0" fontId="0" fillId="2" borderId="0" xfId="0" applyFill="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0" fillId="2" borderId="19" xfId="0" applyFill="1" applyBorder="1" applyAlignment="1">
      <alignment vertical="top" wrapText="1"/>
    </xf>
    <xf numFmtId="49" fontId="15" fillId="8" borderId="0" xfId="0" applyNumberFormat="1" applyFont="1" applyFill="1" applyAlignment="1">
      <alignment horizontal="left"/>
    </xf>
    <xf numFmtId="49" fontId="15" fillId="0" borderId="0" xfId="0" applyNumberFormat="1" applyFont="1" applyAlignment="1">
      <alignment horizontal="left"/>
    </xf>
    <xf numFmtId="49" fontId="0" fillId="8" borderId="1" xfId="0" applyNumberFormat="1" applyFill="1" applyBorder="1" applyAlignment="1">
      <alignment horizontal="left" wrapText="1"/>
    </xf>
    <xf numFmtId="49" fontId="0" fillId="8" borderId="20" xfId="0" applyNumberFormat="1" applyFill="1" applyBorder="1" applyAlignment="1">
      <alignment horizontal="left" wrapText="1"/>
    </xf>
    <xf numFmtId="49" fontId="0" fillId="8" borderId="66" xfId="0" applyNumberFormat="1" applyFill="1" applyBorder="1" applyAlignment="1">
      <alignment horizontal="left" wrapText="1"/>
    </xf>
    <xf numFmtId="0" fontId="29" fillId="3" borderId="34" xfId="21" applyFont="1" applyFill="1" applyBorder="1" applyAlignment="1">
      <alignment horizontal="center" vertical="center" shrinkToFit="1"/>
      <protection/>
    </xf>
    <xf numFmtId="164" fontId="14" fillId="3" borderId="7" xfId="20" applyNumberFormat="1" applyFont="1" applyFill="1" applyBorder="1" applyAlignment="1">
      <alignment horizontal="center" vertical="center" shrinkToFit="1"/>
    </xf>
    <xf numFmtId="49" fontId="0" fillId="12" borderId="20" xfId="0" applyNumberFormat="1" applyFill="1" applyBorder="1" applyAlignment="1">
      <alignment horizontal="left"/>
    </xf>
    <xf numFmtId="0" fontId="0" fillId="13" borderId="0" xfId="0" applyFill="1"/>
    <xf numFmtId="49" fontId="0" fillId="14" borderId="20" xfId="0" applyNumberFormat="1" applyFill="1" applyBorder="1" applyAlignment="1">
      <alignment horizontal="left"/>
    </xf>
    <xf numFmtId="0" fontId="18" fillId="12" borderId="27" xfId="0" applyFont="1" applyFill="1" applyBorder="1" applyAlignment="1">
      <alignment horizontal="center" vertical="center" textRotation="255" wrapText="1"/>
    </xf>
    <xf numFmtId="0" fontId="18" fillId="12" borderId="67" xfId="0" applyFont="1" applyFill="1" applyBorder="1" applyAlignment="1">
      <alignment horizontal="center" vertical="center" textRotation="255" wrapText="1"/>
    </xf>
    <xf numFmtId="0" fontId="18" fillId="12" borderId="26" xfId="0" applyFont="1" applyFill="1" applyBorder="1" applyAlignment="1">
      <alignment horizontal="center" vertical="center" textRotation="255" wrapText="1"/>
    </xf>
    <xf numFmtId="0" fontId="17" fillId="2" borderId="54" xfId="22" applyFont="1" applyFill="1" applyBorder="1" applyAlignment="1">
      <alignment horizontal="center" vertical="center" shrinkToFit="1"/>
      <protection/>
    </xf>
    <xf numFmtId="0" fontId="17" fillId="2" borderId="40" xfId="22" applyFont="1" applyFill="1" applyBorder="1" applyAlignment="1">
      <alignment horizontal="center" vertical="center" shrinkToFit="1"/>
      <protection/>
    </xf>
    <xf numFmtId="0" fontId="17" fillId="2" borderId="55" xfId="22" applyFont="1" applyFill="1" applyBorder="1" applyAlignment="1">
      <alignment horizontal="center" vertical="center" shrinkToFit="1"/>
      <protection/>
    </xf>
    <xf numFmtId="0" fontId="17" fillId="2" borderId="24" xfId="22" applyFont="1" applyFill="1" applyBorder="1" applyAlignment="1">
      <alignment horizontal="center" vertical="center" shrinkToFit="1"/>
      <protection/>
    </xf>
    <xf numFmtId="0" fontId="17" fillId="2" borderId="65" xfId="22" applyFont="1" applyFill="1" applyBorder="1" applyAlignment="1">
      <alignment horizontal="center" vertical="center" shrinkToFit="1"/>
      <protection/>
    </xf>
    <xf numFmtId="0" fontId="17" fillId="2" borderId="52" xfId="22" applyFont="1" applyFill="1" applyBorder="1" applyAlignment="1">
      <alignment horizontal="center" vertical="center" shrinkToFit="1"/>
      <protection/>
    </xf>
    <xf numFmtId="0" fontId="17" fillId="5" borderId="24" xfId="22" applyFont="1" applyFill="1" applyBorder="1" applyAlignment="1">
      <alignment horizontal="center" vertical="center" shrinkToFit="1"/>
      <protection/>
    </xf>
    <xf numFmtId="0" fontId="17" fillId="5" borderId="65" xfId="22" applyFont="1" applyFill="1" applyBorder="1" applyAlignment="1">
      <alignment horizontal="center" vertical="center" shrinkToFit="1"/>
      <protection/>
    </xf>
    <xf numFmtId="0" fontId="17" fillId="5" borderId="52" xfId="22" applyFont="1" applyFill="1" applyBorder="1" applyAlignment="1">
      <alignment horizontal="center" vertical="center" shrinkToFit="1"/>
      <protection/>
    </xf>
    <xf numFmtId="0" fontId="17" fillId="2" borderId="24" xfId="22" applyFont="1" applyFill="1" applyBorder="1" applyAlignment="1">
      <alignment horizontal="center" vertical="center" wrapText="1" shrinkToFit="1"/>
      <protection/>
    </xf>
    <xf numFmtId="0" fontId="17" fillId="2" borderId="65" xfId="22" applyFont="1" applyFill="1" applyBorder="1" applyAlignment="1">
      <alignment horizontal="center" vertical="center" wrapText="1" shrinkToFit="1"/>
      <protection/>
    </xf>
    <xf numFmtId="0" fontId="17" fillId="2" borderId="52" xfId="22" applyFont="1" applyFill="1" applyBorder="1" applyAlignment="1">
      <alignment horizontal="center" vertical="center" wrapText="1" shrinkToFit="1"/>
      <protection/>
    </xf>
    <xf numFmtId="0" fontId="17" fillId="2" borderId="48" xfId="22" applyFont="1" applyFill="1" applyBorder="1" applyAlignment="1">
      <alignment horizontal="center" vertical="center" shrinkToFit="1"/>
      <protection/>
    </xf>
    <xf numFmtId="0" fontId="17" fillId="2" borderId="60" xfId="22" applyFont="1" applyFill="1" applyBorder="1" applyAlignment="1">
      <alignment horizontal="center" vertical="center" shrinkToFit="1"/>
      <protection/>
    </xf>
    <xf numFmtId="0" fontId="17" fillId="2" borderId="49" xfId="22" applyFont="1" applyFill="1" applyBorder="1" applyAlignment="1">
      <alignment horizontal="center" vertical="center" shrinkToFit="1"/>
      <protection/>
    </xf>
    <xf numFmtId="0" fontId="0" fillId="0" borderId="24" xfId="0" applyBorder="1" applyAlignment="1">
      <alignment horizontal="center"/>
    </xf>
    <xf numFmtId="0" fontId="0" fillId="0" borderId="65" xfId="0" applyBorder="1" applyAlignment="1">
      <alignment horizontal="center"/>
    </xf>
    <xf numFmtId="0" fontId="0" fillId="0" borderId="23" xfId="0" applyBorder="1" applyAlignment="1">
      <alignment horizontal="center"/>
    </xf>
    <xf numFmtId="0" fontId="8" fillId="5" borderId="48" xfId="0" applyFont="1" applyFill="1" applyBorder="1" applyAlignment="1">
      <alignment horizontal="center" vertical="center"/>
    </xf>
    <xf numFmtId="0" fontId="8" fillId="5" borderId="49" xfId="0" applyFont="1" applyFill="1" applyBorder="1" applyAlignment="1">
      <alignment horizontal="center" vertical="center"/>
    </xf>
    <xf numFmtId="0" fontId="8" fillId="0" borderId="3" xfId="0" applyFont="1" applyBorder="1" applyAlignment="1">
      <alignment horizontal="center" vertical="center"/>
    </xf>
    <xf numFmtId="0" fontId="8" fillId="0" borderId="65" xfId="0" applyFont="1" applyBorder="1" applyAlignment="1">
      <alignment horizontal="center" vertical="center"/>
    </xf>
    <xf numFmtId="0" fontId="8" fillId="0" borderId="23" xfId="0" applyFont="1" applyBorder="1" applyAlignment="1">
      <alignment horizontal="center" vertical="center"/>
    </xf>
    <xf numFmtId="0" fontId="8" fillId="0" borderId="6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64" xfId="0"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0" borderId="52" xfId="0" applyFont="1" applyBorder="1" applyAlignment="1">
      <alignment horizontal="center" vertical="center"/>
    </xf>
    <xf numFmtId="165" fontId="8" fillId="0" borderId="59" xfId="0" applyNumberFormat="1" applyFont="1" applyBorder="1" applyAlignment="1">
      <alignment horizontal="center" vertical="center"/>
    </xf>
    <xf numFmtId="165" fontId="8" fillId="0" borderId="60" xfId="0" applyNumberFormat="1" applyFont="1" applyBorder="1" applyAlignment="1">
      <alignment horizontal="center" vertical="center"/>
    </xf>
    <xf numFmtId="165" fontId="8" fillId="0" borderId="61" xfId="0" applyNumberFormat="1" applyFont="1" applyBorder="1" applyAlignment="1">
      <alignment horizontal="center" vertical="center"/>
    </xf>
    <xf numFmtId="0" fontId="8" fillId="5" borderId="24" xfId="0" applyFont="1" applyFill="1" applyBorder="1" applyAlignment="1">
      <alignment horizontal="center" vertical="center"/>
    </xf>
    <xf numFmtId="0" fontId="8" fillId="5" borderId="52"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53" xfId="0" applyFont="1" applyFill="1" applyBorder="1" applyAlignment="1">
      <alignment horizontal="center" vertical="center"/>
    </xf>
    <xf numFmtId="0" fontId="8" fillId="5" borderId="15" xfId="0" applyFont="1" applyFill="1" applyBorder="1" applyAlignment="1">
      <alignment horizontal="center" vertical="center"/>
    </xf>
    <xf numFmtId="0" fontId="8" fillId="5" borderId="50" xfId="0" applyFont="1" applyFill="1" applyBorder="1" applyAlignment="1">
      <alignment horizontal="center" vertical="center"/>
    </xf>
    <xf numFmtId="0" fontId="8" fillId="5" borderId="51" xfId="0" applyFont="1" applyFill="1" applyBorder="1" applyAlignment="1">
      <alignment horizontal="center" vertical="center"/>
    </xf>
    <xf numFmtId="0" fontId="8" fillId="5" borderId="43" xfId="0" applyFont="1" applyFill="1" applyBorder="1" applyAlignment="1">
      <alignment horizontal="center" vertical="center"/>
    </xf>
    <xf numFmtId="0" fontId="8" fillId="5" borderId="60" xfId="0" applyFont="1" applyFill="1" applyBorder="1" applyAlignment="1">
      <alignment horizontal="center" vertical="center"/>
    </xf>
    <xf numFmtId="0" fontId="8" fillId="5" borderId="61" xfId="0" applyFont="1" applyFill="1" applyBorder="1" applyAlignment="1">
      <alignment horizontal="center" vertical="center"/>
    </xf>
    <xf numFmtId="0" fontId="8" fillId="5" borderId="65" xfId="0" applyFont="1" applyFill="1" applyBorder="1" applyAlignment="1">
      <alignment horizontal="center" vertical="center"/>
    </xf>
    <xf numFmtId="0" fontId="8" fillId="5" borderId="23" xfId="0" applyFont="1" applyFill="1" applyBorder="1" applyAlignment="1">
      <alignment horizontal="center" vertical="center"/>
    </xf>
    <xf numFmtId="0" fontId="8" fillId="5" borderId="54" xfId="0" applyFont="1" applyFill="1" applyBorder="1" applyAlignment="1">
      <alignment horizontal="center" vertical="center"/>
    </xf>
    <xf numFmtId="0" fontId="8" fillId="5" borderId="55" xfId="0" applyFont="1" applyFill="1" applyBorder="1" applyAlignment="1">
      <alignment horizontal="center" vertical="center"/>
    </xf>
    <xf numFmtId="0" fontId="8" fillId="5" borderId="32" xfId="0" applyFont="1" applyFill="1" applyBorder="1" applyAlignment="1">
      <alignment horizontal="center" vertical="center"/>
    </xf>
    <xf numFmtId="0" fontId="8" fillId="5" borderId="33" xfId="0" applyFont="1" applyFill="1" applyBorder="1" applyAlignment="1">
      <alignment horizontal="center" vertical="center"/>
    </xf>
    <xf numFmtId="0" fontId="8" fillId="0" borderId="33" xfId="0" applyFont="1" applyBorder="1" applyAlignment="1">
      <alignment horizontal="center" vertical="center"/>
    </xf>
    <xf numFmtId="0" fontId="8" fillId="0" borderId="9" xfId="0" applyFont="1" applyBorder="1" applyAlignment="1">
      <alignment horizontal="center" vertical="center"/>
    </xf>
    <xf numFmtId="0" fontId="24" fillId="6" borderId="5" xfId="0" applyFont="1" applyFill="1" applyBorder="1" applyAlignment="1">
      <alignment horizontal="center" vertical="center"/>
    </xf>
    <xf numFmtId="0" fontId="24" fillId="6" borderId="68" xfId="0" applyFont="1" applyFill="1" applyBorder="1" applyAlignment="1">
      <alignment horizontal="center" vertical="center"/>
    </xf>
    <xf numFmtId="0" fontId="24" fillId="6" borderId="69" xfId="0" applyFont="1" applyFill="1" applyBorder="1" applyAlignment="1">
      <alignment horizontal="center" vertical="center"/>
    </xf>
    <xf numFmtId="0" fontId="8" fillId="5" borderId="40" xfId="0" applyFont="1" applyFill="1" applyBorder="1" applyAlignment="1">
      <alignment horizontal="center" vertical="center"/>
    </xf>
    <xf numFmtId="0" fontId="8" fillId="5" borderId="41"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23" xfId="0" applyFont="1" applyFill="1" applyBorder="1" applyAlignment="1">
      <alignment horizontal="center" vertical="center"/>
    </xf>
    <xf numFmtId="0" fontId="0" fillId="2" borderId="24" xfId="0" applyFill="1" applyBorder="1" applyAlignment="1">
      <alignment horizontal="center" vertical="center"/>
    </xf>
    <xf numFmtId="0" fontId="0" fillId="2" borderId="65" xfId="0" applyFill="1" applyBorder="1" applyAlignment="1">
      <alignment horizontal="center" vertical="center"/>
    </xf>
    <xf numFmtId="0" fontId="0" fillId="2" borderId="23" xfId="0" applyFill="1" applyBorder="1" applyAlignment="1">
      <alignment horizontal="center" vertical="center"/>
    </xf>
    <xf numFmtId="0" fontId="0" fillId="2" borderId="6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42"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1" fontId="8" fillId="2" borderId="59" xfId="0" applyNumberFormat="1" applyFont="1" applyFill="1" applyBorder="1" applyAlignment="1">
      <alignment horizontal="center" vertical="center"/>
    </xf>
    <xf numFmtId="1" fontId="8" fillId="2" borderId="60" xfId="0" applyNumberFormat="1" applyFont="1" applyFill="1" applyBorder="1" applyAlignment="1">
      <alignment horizontal="center" vertical="center"/>
    </xf>
    <xf numFmtId="1" fontId="8" fillId="2" borderId="61" xfId="0" applyNumberFormat="1" applyFont="1" applyFill="1" applyBorder="1" applyAlignment="1">
      <alignment horizontal="center" vertical="center"/>
    </xf>
    <xf numFmtId="0" fontId="0" fillId="2" borderId="3" xfId="0" applyFill="1" applyBorder="1" applyAlignment="1">
      <alignment horizontal="center" vertical="center"/>
    </xf>
    <xf numFmtId="0" fontId="0" fillId="2" borderId="52" xfId="0" applyFill="1" applyBorder="1" applyAlignment="1">
      <alignment horizontal="center" vertical="center"/>
    </xf>
    <xf numFmtId="0" fontId="24" fillId="6" borderId="0" xfId="0" applyFont="1" applyFill="1" applyAlignment="1">
      <alignment horizontal="center" vertical="center"/>
    </xf>
    <xf numFmtId="0" fontId="0" fillId="2" borderId="1" xfId="0" applyFill="1" applyBorder="1" applyAlignment="1">
      <alignment horizontal="center" vertical="center" wrapText="1"/>
    </xf>
    <xf numFmtId="166" fontId="8" fillId="0" borderId="3" xfId="0" applyNumberFormat="1" applyFont="1" applyBorder="1" applyAlignment="1">
      <alignment horizontal="center" vertical="center" wrapText="1"/>
    </xf>
    <xf numFmtId="166" fontId="8" fillId="0" borderId="52" xfId="0" applyNumberFormat="1" applyFont="1" applyBorder="1" applyAlignment="1">
      <alignment horizontal="center" vertical="center" wrapText="1"/>
    </xf>
    <xf numFmtId="166" fontId="8" fillId="0" borderId="3" xfId="0" applyNumberFormat="1" applyFont="1" applyBorder="1" applyAlignment="1">
      <alignment horizontal="center" vertical="center"/>
    </xf>
    <xf numFmtId="166" fontId="8" fillId="0" borderId="52" xfId="0" applyNumberFormat="1" applyFont="1" applyBorder="1" applyAlignment="1">
      <alignment horizontal="center" vertical="center"/>
    </xf>
    <xf numFmtId="0" fontId="8" fillId="5" borderId="3"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62" xfId="0" applyFont="1" applyFill="1" applyBorder="1" applyAlignment="1">
      <alignment horizontal="center" vertical="center"/>
    </xf>
    <xf numFmtId="0" fontId="8" fillId="5" borderId="42" xfId="0" applyFont="1" applyFill="1" applyBorder="1" applyAlignment="1">
      <alignment horizontal="center" vertical="center"/>
    </xf>
    <xf numFmtId="0" fontId="8" fillId="0" borderId="53" xfId="0" applyFont="1" applyBorder="1" applyAlignment="1">
      <alignment horizontal="center" vertical="center" wrapText="1"/>
    </xf>
    <xf numFmtId="0" fontId="8" fillId="0" borderId="43" xfId="0" applyFont="1" applyBorder="1" applyAlignment="1">
      <alignment horizontal="center" vertical="center" wrapText="1"/>
    </xf>
    <xf numFmtId="0" fontId="23" fillId="0" borderId="33" xfId="0" applyFont="1" applyBorder="1" applyAlignment="1">
      <alignment horizontal="center" vertical="center" shrinkToFit="1"/>
    </xf>
    <xf numFmtId="0" fontId="23" fillId="0" borderId="35" xfId="0" applyFont="1" applyBorder="1" applyAlignment="1">
      <alignment horizontal="center" vertical="center" shrinkToFit="1"/>
    </xf>
    <xf numFmtId="0" fontId="36" fillId="9" borderId="44" xfId="0" applyFont="1" applyFill="1" applyBorder="1" applyAlignment="1">
      <alignment horizontal="center" vertical="center" wrapText="1" shrinkToFit="1"/>
    </xf>
    <xf numFmtId="0" fontId="36" fillId="9" borderId="68" xfId="0" applyFont="1" applyFill="1" applyBorder="1" applyAlignment="1">
      <alignment horizontal="center" vertical="center" wrapText="1" shrinkToFit="1"/>
    </xf>
    <xf numFmtId="0" fontId="36" fillId="9" borderId="69" xfId="0" applyFont="1" applyFill="1" applyBorder="1" applyAlignment="1">
      <alignment horizontal="center" vertical="center" wrapText="1" shrinkToFit="1"/>
    </xf>
    <xf numFmtId="0" fontId="9" fillId="10" borderId="32" xfId="0" applyFont="1" applyFill="1" applyBorder="1" applyAlignment="1">
      <alignment horizontal="center" vertical="center"/>
    </xf>
    <xf numFmtId="0" fontId="9" fillId="10" borderId="34" xfId="0" applyFont="1" applyFill="1" applyBorder="1" applyAlignment="1">
      <alignment horizontal="center" vertical="center"/>
    </xf>
    <xf numFmtId="0" fontId="8" fillId="5" borderId="70"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0" xfId="0" applyFont="1" applyFill="1" applyBorder="1" applyAlignment="1">
      <alignment horizontal="center" vertical="center"/>
    </xf>
    <xf numFmtId="0" fontId="17" fillId="4" borderId="1" xfId="0" applyFont="1" applyFill="1" applyBorder="1" applyAlignment="1">
      <alignment horizontal="center" vertical="center" shrinkToFit="1"/>
    </xf>
    <xf numFmtId="0" fontId="17" fillId="11" borderId="1" xfId="0" applyFont="1" applyFill="1" applyBorder="1" applyAlignment="1">
      <alignment horizontal="center" vertical="center" shrinkToFit="1"/>
    </xf>
    <xf numFmtId="165" fontId="8" fillId="0" borderId="3" xfId="0" applyNumberFormat="1" applyFont="1" applyBorder="1" applyAlignment="1">
      <alignment horizontal="center" vertical="center"/>
    </xf>
    <xf numFmtId="165" fontId="8" fillId="0" borderId="65" xfId="0" applyNumberFormat="1" applyFont="1" applyBorder="1" applyAlignment="1">
      <alignment horizontal="center" vertical="center"/>
    </xf>
    <xf numFmtId="165" fontId="8" fillId="0" borderId="52" xfId="0" applyNumberFormat="1" applyFont="1" applyBorder="1" applyAlignment="1">
      <alignment horizontal="center" vertical="center"/>
    </xf>
    <xf numFmtId="0" fontId="7" fillId="2" borderId="0" xfId="0" applyFont="1" applyFill="1" applyAlignment="1">
      <alignment horizontal="center" vertical="center"/>
    </xf>
    <xf numFmtId="0" fontId="7" fillId="0" borderId="0" xfId="0" applyFont="1" applyAlignment="1">
      <alignment horizontal="center" vertical="center"/>
    </xf>
    <xf numFmtId="0" fontId="17" fillId="4" borderId="35" xfId="0" applyFont="1" applyFill="1" applyBorder="1" applyAlignment="1">
      <alignment horizontal="center" vertical="center" shrinkToFit="1"/>
    </xf>
    <xf numFmtId="0" fontId="17" fillId="5" borderId="33" xfId="0" applyFont="1" applyFill="1" applyBorder="1" applyAlignment="1">
      <alignment horizontal="center" vertical="center" wrapText="1" shrinkToFit="1"/>
    </xf>
    <xf numFmtId="0" fontId="17" fillId="5" borderId="35" xfId="0" applyFont="1" applyFill="1" applyBorder="1" applyAlignment="1">
      <alignment horizontal="center" vertical="center" wrapText="1" shrinkToFit="1"/>
    </xf>
    <xf numFmtId="0" fontId="15" fillId="2" borderId="2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23"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5" borderId="8" xfId="0" applyFont="1" applyFill="1" applyBorder="1" applyAlignment="1">
      <alignment horizontal="center" vertic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5" xfId="0" applyFill="1" applyBorder="1" applyAlignment="1">
      <alignment horizontal="center" vertical="top" wrapText="1"/>
    </xf>
    <xf numFmtId="0" fontId="0" fillId="2" borderId="0" xfId="0" applyFill="1" applyAlignment="1">
      <alignment horizontal="center" vertical="top" wrapText="1"/>
    </xf>
    <xf numFmtId="0" fontId="0" fillId="2" borderId="16" xfId="0" applyFill="1" applyBorder="1" applyAlignment="1">
      <alignment horizontal="center" vertical="top" wrapText="1"/>
    </xf>
    <xf numFmtId="0" fontId="0" fillId="2" borderId="17" xfId="0" applyFill="1" applyBorder="1" applyAlignment="1">
      <alignment horizontal="center" vertical="top" wrapText="1"/>
    </xf>
    <xf numFmtId="0" fontId="0" fillId="2" borderId="18" xfId="0" applyFill="1" applyBorder="1" applyAlignment="1">
      <alignment horizontal="center" vertical="top" wrapText="1"/>
    </xf>
    <xf numFmtId="0" fontId="0" fillId="2" borderId="19" xfId="0" applyFill="1" applyBorder="1" applyAlignment="1">
      <alignment horizontal="center" vertical="top" wrapText="1"/>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8" fillId="4" borderId="1" xfId="0" applyFont="1" applyFill="1" applyBorder="1" applyAlignment="1">
      <alignment horizontal="center" vertical="center" wrapText="1"/>
    </xf>
    <xf numFmtId="0" fontId="7" fillId="7" borderId="3" xfId="0" applyFont="1" applyFill="1" applyBorder="1" applyAlignment="1">
      <alignment horizontal="center" vertical="center"/>
    </xf>
    <xf numFmtId="0" fontId="7" fillId="7" borderId="52" xfId="0" applyFont="1" applyFill="1" applyBorder="1" applyAlignment="1">
      <alignment horizontal="center" vertical="center"/>
    </xf>
    <xf numFmtId="0" fontId="0" fillId="4" borderId="3" xfId="0" applyFill="1" applyBorder="1" applyAlignment="1">
      <alignment horizontal="center" vertical="center"/>
    </xf>
    <xf numFmtId="0" fontId="0" fillId="4" borderId="52" xfId="0" applyFill="1" applyBorder="1" applyAlignment="1">
      <alignment horizontal="center" vertical="center"/>
    </xf>
    <xf numFmtId="165" fontId="8" fillId="0" borderId="35" xfId="0" applyNumberFormat="1" applyFont="1" applyBorder="1" applyAlignment="1">
      <alignment horizontal="center" vertical="center"/>
    </xf>
    <xf numFmtId="165" fontId="8" fillId="0" borderId="11" xfId="0" applyNumberFormat="1" applyFont="1" applyBorder="1" applyAlignment="1">
      <alignment horizontal="center" vertical="center"/>
    </xf>
    <xf numFmtId="0" fontId="8" fillId="5" borderId="34" xfId="0" applyFont="1" applyFill="1" applyBorder="1" applyAlignment="1">
      <alignment horizontal="center" vertical="center"/>
    </xf>
    <xf numFmtId="0" fontId="8" fillId="5" borderId="35" xfId="0" applyFont="1" applyFill="1" applyBorder="1" applyAlignment="1">
      <alignment horizontal="center" vertical="center"/>
    </xf>
    <xf numFmtId="0" fontId="17" fillId="2" borderId="8" xfId="22" applyFont="1" applyFill="1" applyBorder="1" applyAlignment="1">
      <alignment horizontal="center" vertical="center" wrapText="1" shrinkToFit="1"/>
      <protection/>
    </xf>
    <xf numFmtId="0" fontId="17" fillId="2" borderId="1" xfId="22" applyFont="1" applyFill="1" applyBorder="1" applyAlignment="1">
      <alignment horizontal="center" vertical="center" wrapText="1" shrinkToFit="1"/>
      <protection/>
    </xf>
    <xf numFmtId="0" fontId="17" fillId="2" borderId="34" xfId="22" applyFont="1" applyFill="1" applyBorder="1" applyAlignment="1">
      <alignment horizontal="center" vertical="center" wrapText="1" shrinkToFit="1"/>
      <protection/>
    </xf>
    <xf numFmtId="0" fontId="17" fillId="2" borderId="35" xfId="22" applyFont="1" applyFill="1" applyBorder="1" applyAlignment="1">
      <alignment horizontal="center" vertical="center" wrapText="1" shrinkToFit="1"/>
      <protection/>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7" fillId="5" borderId="32" xfId="22" applyFont="1" applyFill="1" applyBorder="1" applyAlignment="1">
      <alignment horizontal="center" vertical="center" shrinkToFit="1"/>
      <protection/>
    </xf>
    <xf numFmtId="0" fontId="17" fillId="5" borderId="33" xfId="22" applyFont="1" applyFill="1" applyBorder="1" applyAlignment="1">
      <alignment horizontal="center" vertical="center" shrinkToFit="1"/>
      <protection/>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17" fillId="2" borderId="3" xfId="22" applyFont="1" applyFill="1" applyBorder="1" applyAlignment="1">
      <alignment horizontal="center" vertical="center" shrinkToFit="1"/>
      <protection/>
    </xf>
    <xf numFmtId="0" fontId="17" fillId="5" borderId="3" xfId="22" applyFont="1" applyFill="1" applyBorder="1" applyAlignment="1">
      <alignment horizontal="center" vertical="center" shrinkToFit="1"/>
      <protection/>
    </xf>
    <xf numFmtId="0" fontId="24" fillId="6" borderId="15" xfId="0" applyFont="1" applyFill="1" applyBorder="1" applyAlignment="1">
      <alignment horizontal="center" vertical="center"/>
    </xf>
    <xf numFmtId="0" fontId="0" fillId="2" borderId="12" xfId="0" applyFill="1" applyBorder="1" applyAlignment="1">
      <alignment horizontal="center" vertical="center"/>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0" xfId="0" applyFill="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9" xfId="0" applyFill="1" applyBorder="1" applyAlignment="1">
      <alignment horizontal="center" vertical="center" wrapText="1"/>
    </xf>
    <xf numFmtId="0" fontId="17" fillId="0" borderId="0" xfId="0" applyFont="1" applyAlignment="1">
      <alignment horizontal="center" vertical="center" shrinkToFit="1"/>
    </xf>
    <xf numFmtId="0" fontId="19" fillId="9" borderId="72" xfId="0" applyFont="1" applyFill="1" applyBorder="1" applyAlignment="1">
      <alignment horizontal="center" vertical="center" wrapText="1" shrinkToFit="1"/>
    </xf>
    <xf numFmtId="0" fontId="19" fillId="9" borderId="18" xfId="0" applyFont="1" applyFill="1" applyBorder="1" applyAlignment="1">
      <alignment horizontal="center" vertical="center" wrapText="1" shrinkToFit="1"/>
    </xf>
    <xf numFmtId="0" fontId="26" fillId="6" borderId="37" xfId="0" applyFont="1" applyFill="1" applyBorder="1" applyAlignment="1">
      <alignment horizontal="center" vertical="center"/>
    </xf>
    <xf numFmtId="0" fontId="26" fillId="6" borderId="30" xfId="0" applyFont="1" applyFill="1" applyBorder="1" applyAlignment="1">
      <alignment horizontal="center" vertical="center"/>
    </xf>
    <xf numFmtId="0" fontId="17" fillId="4" borderId="33" xfId="0" applyFont="1" applyFill="1" applyBorder="1" applyAlignment="1">
      <alignment horizontal="center" vertical="center" shrinkToFit="1"/>
    </xf>
    <xf numFmtId="0" fontId="9" fillId="10" borderId="28" xfId="0" applyFont="1" applyFill="1" applyBorder="1" applyAlignment="1">
      <alignment horizontal="center" vertical="center"/>
    </xf>
    <xf numFmtId="0" fontId="9" fillId="10" borderId="25" xfId="0" applyFont="1" applyFill="1" applyBorder="1" applyAlignment="1">
      <alignment horizontal="center" vertical="center"/>
    </xf>
    <xf numFmtId="0" fontId="17" fillId="5" borderId="73" xfId="0" applyFont="1" applyFill="1" applyBorder="1" applyAlignment="1">
      <alignment horizontal="center" vertical="center" wrapText="1" shrinkToFit="1"/>
    </xf>
    <xf numFmtId="0" fontId="17" fillId="5" borderId="30" xfId="0" applyFont="1" applyFill="1" applyBorder="1" applyAlignment="1">
      <alignment horizontal="center" vertical="center" wrapText="1" shrinkToFit="1"/>
    </xf>
    <xf numFmtId="0" fontId="17" fillId="5" borderId="72" xfId="0" applyFont="1" applyFill="1" applyBorder="1" applyAlignment="1">
      <alignment horizontal="center" vertical="center" wrapText="1" shrinkToFit="1"/>
    </xf>
    <xf numFmtId="0" fontId="17" fillId="5" borderId="74" xfId="0" applyFont="1" applyFill="1" applyBorder="1" applyAlignment="1">
      <alignment horizontal="center" vertical="center" wrapText="1" shrinkToFit="1"/>
    </xf>
    <xf numFmtId="0" fontId="29" fillId="5" borderId="24" xfId="22" applyFont="1" applyFill="1" applyBorder="1" applyAlignment="1">
      <alignment horizontal="center" vertical="center" shrinkToFit="1"/>
      <protection/>
    </xf>
    <xf numFmtId="0" fontId="29" fillId="5" borderId="52" xfId="22" applyFont="1" applyFill="1" applyBorder="1" applyAlignment="1">
      <alignment horizontal="center" vertical="center" shrinkToFit="1"/>
      <protection/>
    </xf>
    <xf numFmtId="0" fontId="28" fillId="2" borderId="12" xfId="22" applyFont="1" applyFill="1" applyBorder="1" applyAlignment="1">
      <alignment horizontal="center" vertical="center" wrapText="1" shrinkToFit="1"/>
      <protection/>
    </xf>
    <xf numFmtId="0" fontId="28" fillId="2" borderId="53" xfId="22" applyFont="1" applyFill="1" applyBorder="1" applyAlignment="1">
      <alignment horizontal="center" vertical="center" wrapText="1" shrinkToFit="1"/>
      <protection/>
    </xf>
    <xf numFmtId="0" fontId="28" fillId="2" borderId="51" xfId="22" applyFont="1" applyFill="1" applyBorder="1" applyAlignment="1">
      <alignment horizontal="center" vertical="center" wrapText="1" shrinkToFit="1"/>
      <protection/>
    </xf>
    <xf numFmtId="0" fontId="28" fillId="2" borderId="43" xfId="22" applyFont="1" applyFill="1" applyBorder="1" applyAlignment="1">
      <alignment horizontal="center" vertical="center" wrapText="1" shrinkToFit="1"/>
      <protection/>
    </xf>
    <xf numFmtId="0" fontId="28" fillId="2" borderId="17" xfId="22" applyFont="1" applyFill="1" applyBorder="1" applyAlignment="1">
      <alignment horizontal="center" vertical="center" wrapText="1" shrinkToFit="1"/>
      <protection/>
    </xf>
    <xf numFmtId="0" fontId="28" fillId="2" borderId="74" xfId="22" applyFont="1" applyFill="1" applyBorder="1" applyAlignment="1">
      <alignment horizontal="center" vertical="center" wrapText="1" shrinkToFit="1"/>
      <protection/>
    </xf>
    <xf numFmtId="0" fontId="12" fillId="0" borderId="56"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32" fillId="6" borderId="0" xfId="0" applyFont="1" applyFill="1" applyAlignment="1">
      <alignment horizontal="center" vertical="center"/>
    </xf>
    <xf numFmtId="0" fontId="12" fillId="2" borderId="32"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10" xfId="0" applyFill="1" applyBorder="1" applyAlignment="1">
      <alignment horizontal="center" vertical="center"/>
    </xf>
    <xf numFmtId="0" fontId="28" fillId="2" borderId="54" xfId="22" applyFont="1" applyFill="1" applyBorder="1" applyAlignment="1">
      <alignment horizontal="center" vertical="center" wrapText="1" shrinkToFit="1"/>
      <protection/>
    </xf>
    <xf numFmtId="0" fontId="28" fillId="2" borderId="55" xfId="22" applyFont="1" applyFill="1" applyBorder="1" applyAlignment="1">
      <alignment horizontal="center" vertical="center" wrapText="1" shrinkToFit="1"/>
      <protection/>
    </xf>
    <xf numFmtId="0" fontId="28" fillId="2" borderId="24" xfId="22" applyFont="1" applyFill="1" applyBorder="1" applyAlignment="1">
      <alignment horizontal="center" vertical="center" wrapText="1" shrinkToFit="1"/>
      <protection/>
    </xf>
    <xf numFmtId="0" fontId="28" fillId="2" borderId="52" xfId="22" applyFont="1" applyFill="1" applyBorder="1" applyAlignment="1">
      <alignment horizontal="center" vertical="center" wrapText="1" shrinkToFit="1"/>
      <protection/>
    </xf>
    <xf numFmtId="0" fontId="18" fillId="15" borderId="27" xfId="0" applyFont="1" applyFill="1" applyBorder="1" applyAlignment="1">
      <alignment horizontal="center" vertical="center" textRotation="255"/>
    </xf>
    <xf numFmtId="0" fontId="18" fillId="15" borderId="67" xfId="0" applyFont="1" applyFill="1" applyBorder="1" applyAlignment="1">
      <alignment horizontal="center" vertical="center" textRotation="255"/>
    </xf>
    <xf numFmtId="0" fontId="18" fillId="15" borderId="26" xfId="0" applyFont="1" applyFill="1" applyBorder="1" applyAlignment="1">
      <alignment horizontal="center" vertical="center" textRotation="255"/>
    </xf>
    <xf numFmtId="0" fontId="8" fillId="5" borderId="39" xfId="0" applyFont="1" applyFill="1" applyBorder="1" applyAlignment="1">
      <alignment horizontal="center" vertical="center"/>
    </xf>
    <xf numFmtId="0" fontId="8" fillId="5" borderId="5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0" xfId="0" applyFont="1" applyFill="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37" fillId="9" borderId="33" xfId="0" applyFont="1" applyFill="1" applyBorder="1" applyAlignment="1" applyProtection="1">
      <alignment horizontal="center" vertical="center" shrinkToFit="1"/>
      <protection locked="0"/>
    </xf>
    <xf numFmtId="0" fontId="37" fillId="9" borderId="9" xfId="0" applyFont="1" applyFill="1" applyBorder="1" applyAlignment="1" applyProtection="1">
      <alignment horizontal="center" vertical="center" shrinkToFit="1"/>
      <protection locked="0"/>
    </xf>
    <xf numFmtId="0" fontId="33" fillId="0" borderId="1" xfId="0" applyFont="1" applyBorder="1" applyAlignment="1">
      <alignment horizontal="center" vertical="center" shrinkToFit="1"/>
    </xf>
    <xf numFmtId="0" fontId="33" fillId="0" borderId="10" xfId="0" applyFont="1" applyBorder="1" applyAlignment="1">
      <alignment horizontal="center" vertical="center" shrinkToFit="1"/>
    </xf>
    <xf numFmtId="0" fontId="8" fillId="0" borderId="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19" xfId="0" applyFont="1" applyBorder="1" applyAlignment="1">
      <alignment horizontal="center" vertical="center"/>
    </xf>
    <xf numFmtId="0" fontId="33" fillId="0" borderId="35" xfId="0" applyFont="1" applyBorder="1" applyAlignment="1">
      <alignment horizontal="center" vertical="center" shrinkToFit="1"/>
    </xf>
    <xf numFmtId="0" fontId="29" fillId="4" borderId="3" xfId="0" applyFont="1" applyFill="1" applyBorder="1" applyAlignment="1">
      <alignment horizontal="center" vertical="center" shrinkToFit="1"/>
    </xf>
    <xf numFmtId="0" fontId="29" fillId="4" borderId="65" xfId="0" applyFont="1" applyFill="1" applyBorder="1" applyAlignment="1">
      <alignment horizontal="center" vertical="center" shrinkToFit="1"/>
    </xf>
    <xf numFmtId="0" fontId="29" fillId="4" borderId="52" xfId="0" applyFont="1" applyFill="1" applyBorder="1" applyAlignment="1">
      <alignment horizontal="center" vertical="center" shrinkToFit="1"/>
    </xf>
    <xf numFmtId="0" fontId="31" fillId="0" borderId="73" xfId="0" applyFont="1" applyBorder="1" applyAlignment="1">
      <alignment horizontal="center" vertical="center" shrinkToFit="1"/>
    </xf>
    <xf numFmtId="0" fontId="31" fillId="0" borderId="71" xfId="0" applyFont="1" applyBorder="1" applyAlignment="1">
      <alignment horizontal="center" vertical="center" shrinkToFit="1"/>
    </xf>
    <xf numFmtId="0" fontId="31" fillId="0" borderId="72" xfId="0" applyFont="1" applyBorder="1" applyAlignment="1">
      <alignment horizontal="center" vertical="center" shrinkToFit="1"/>
    </xf>
    <xf numFmtId="0" fontId="31" fillId="0" borderId="19" xfId="0" applyFont="1" applyBorder="1" applyAlignment="1">
      <alignment horizontal="center" vertical="center" shrinkToFit="1"/>
    </xf>
    <xf numFmtId="0" fontId="33" fillId="0" borderId="11" xfId="0" applyFont="1" applyBorder="1" applyAlignment="1">
      <alignment horizontal="center" vertical="center" shrinkToFit="1"/>
    </xf>
    <xf numFmtId="0" fontId="31" fillId="0" borderId="30" xfId="0" applyFont="1" applyBorder="1" applyAlignment="1">
      <alignment horizontal="center" vertical="center" shrinkToFit="1"/>
    </xf>
    <xf numFmtId="0" fontId="31" fillId="0" borderId="74" xfId="0" applyFont="1" applyBorder="1" applyAlignment="1">
      <alignment horizontal="center" vertical="center" shrinkToFit="1"/>
    </xf>
    <xf numFmtId="0" fontId="35" fillId="10" borderId="37" xfId="0" applyFont="1" applyFill="1" applyBorder="1" applyAlignment="1">
      <alignment horizontal="center" vertical="center"/>
    </xf>
    <xf numFmtId="0" fontId="35" fillId="10" borderId="17" xfId="0" applyFont="1" applyFill="1" applyBorder="1" applyAlignment="1">
      <alignment horizontal="center" vertical="center"/>
    </xf>
    <xf numFmtId="0" fontId="29" fillId="5" borderId="38" xfId="0" applyFont="1" applyFill="1" applyBorder="1" applyAlignment="1">
      <alignment horizontal="center" vertical="center" shrinkToFit="1"/>
    </xf>
    <xf numFmtId="0" fontId="29" fillId="5" borderId="30" xfId="0" applyFont="1" applyFill="1" applyBorder="1" applyAlignment="1">
      <alignment horizontal="center" vertical="center" shrinkToFit="1"/>
    </xf>
    <xf numFmtId="0" fontId="29" fillId="5" borderId="18" xfId="0" applyFont="1" applyFill="1" applyBorder="1" applyAlignment="1">
      <alignment horizontal="center" vertical="center" shrinkToFit="1"/>
    </xf>
    <xf numFmtId="0" fontId="29" fillId="5" borderId="74" xfId="0" applyFont="1" applyFill="1" applyBorder="1" applyAlignment="1">
      <alignment horizontal="center" vertical="center" shrinkToFit="1"/>
    </xf>
    <xf numFmtId="0" fontId="0" fillId="0" borderId="0" xfId="0" applyAlignment="1">
      <alignment horizontal="center"/>
    </xf>
    <xf numFmtId="0" fontId="43" fillId="9" borderId="39" xfId="0" applyFont="1" applyFill="1" applyBorder="1" applyAlignment="1">
      <alignment horizontal="center" vertical="center" wrapText="1" shrinkToFit="1"/>
    </xf>
    <xf numFmtId="0" fontId="43" fillId="9" borderId="40" xfId="0" applyFont="1" applyFill="1" applyBorder="1" applyAlignment="1">
      <alignment horizontal="center" vertical="center" wrapText="1" shrinkToFit="1"/>
    </xf>
    <xf numFmtId="0" fontId="43" fillId="9" borderId="55" xfId="0" applyFont="1" applyFill="1" applyBorder="1" applyAlignment="1">
      <alignment horizontal="center" vertical="center" wrapText="1" shrinkToFit="1"/>
    </xf>
    <xf numFmtId="0" fontId="38" fillId="9" borderId="1" xfId="0" applyFont="1" applyFill="1" applyBorder="1" applyAlignment="1" applyProtection="1">
      <alignment horizontal="center" vertical="center" wrapText="1" shrinkToFit="1"/>
      <protection locked="0"/>
    </xf>
    <xf numFmtId="0" fontId="23" fillId="0" borderId="73" xfId="0" applyFont="1" applyBorder="1" applyAlignment="1">
      <alignment horizontal="center" vertical="center" shrinkToFit="1"/>
    </xf>
    <xf numFmtId="0" fontId="23" fillId="0" borderId="30" xfId="0" applyFont="1" applyBorder="1" applyAlignment="1">
      <alignment horizontal="center" vertical="center" shrinkToFit="1"/>
    </xf>
    <xf numFmtId="0" fontId="23" fillId="0" borderId="72" xfId="0" applyFont="1" applyBorder="1" applyAlignment="1">
      <alignment horizontal="center" vertical="center" shrinkToFit="1"/>
    </xf>
    <xf numFmtId="0" fontId="23" fillId="0" borderId="74" xfId="0" applyFont="1" applyBorder="1" applyAlignment="1">
      <alignment horizontal="center" vertical="center" shrinkToFit="1"/>
    </xf>
    <xf numFmtId="0" fontId="26" fillId="6" borderId="1" xfId="0" applyFont="1" applyFill="1" applyBorder="1" applyAlignment="1">
      <alignment horizontal="center" vertical="center"/>
    </xf>
    <xf numFmtId="0" fontId="2" fillId="0" borderId="1"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1" xfId="0" applyFont="1" applyBorder="1" applyAlignment="1">
      <alignment horizontal="center" vertical="center" shrinkToFit="1"/>
    </xf>
    <xf numFmtId="0" fontId="19" fillId="9" borderId="32" xfId="0" applyFont="1" applyFill="1" applyBorder="1" applyAlignment="1">
      <alignment horizontal="center" vertical="center" wrapText="1" shrinkToFit="1"/>
    </xf>
    <xf numFmtId="0" fontId="19" fillId="9" borderId="33" xfId="0" applyFont="1" applyFill="1" applyBorder="1" applyAlignment="1">
      <alignment horizontal="center" vertical="center" wrapText="1" shrinkToFit="1"/>
    </xf>
    <xf numFmtId="0" fontId="19" fillId="9" borderId="9" xfId="0" applyFont="1" applyFill="1" applyBorder="1" applyAlignment="1">
      <alignment horizontal="center" vertical="center" wrapText="1" shrinkToFit="1"/>
    </xf>
    <xf numFmtId="0" fontId="38" fillId="9" borderId="10" xfId="0" applyFont="1" applyFill="1" applyBorder="1" applyAlignment="1" applyProtection="1">
      <alignment horizontal="center" vertical="center" wrapText="1" shrinkToFit="1"/>
      <protection locked="0"/>
    </xf>
    <xf numFmtId="0" fontId="2" fillId="0" borderId="10" xfId="0" applyFont="1" applyBorder="1" applyAlignment="1">
      <alignment horizontal="center" vertical="center" shrinkToFit="1"/>
    </xf>
    <xf numFmtId="0" fontId="42" fillId="6" borderId="5" xfId="0" applyFont="1" applyFill="1" applyBorder="1" applyAlignment="1">
      <alignment horizontal="center" vertical="center"/>
    </xf>
    <xf numFmtId="0" fontId="42" fillId="6" borderId="68" xfId="0" applyFont="1" applyFill="1" applyBorder="1" applyAlignment="1">
      <alignment horizontal="center" vertical="center"/>
    </xf>
    <xf numFmtId="0" fontId="8" fillId="5" borderId="63" xfId="0" applyFont="1" applyFill="1" applyBorder="1" applyAlignment="1">
      <alignment horizontal="center" vertical="center"/>
    </xf>
    <xf numFmtId="0" fontId="8" fillId="5" borderId="64" xfId="0" applyFont="1" applyFill="1" applyBorder="1" applyAlignment="1">
      <alignment horizontal="center" vertical="center"/>
    </xf>
    <xf numFmtId="0" fontId="12" fillId="2" borderId="5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65" xfId="0" applyFill="1" applyBorder="1" applyAlignment="1">
      <alignment horizontal="center" vertical="center" wrapText="1"/>
    </xf>
    <xf numFmtId="0" fontId="0" fillId="2" borderId="23" xfId="0"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53"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8" fillId="0" borderId="65" xfId="0" applyFont="1" applyBorder="1" applyAlignment="1">
      <alignment horizontal="center" vertical="center" wrapText="1"/>
    </xf>
    <xf numFmtId="0" fontId="8" fillId="0" borderId="23" xfId="0" applyFont="1" applyBorder="1" applyAlignment="1">
      <alignment horizontal="center" vertical="center" wrapText="1"/>
    </xf>
    <xf numFmtId="0" fontId="8" fillId="5" borderId="54" xfId="0" applyFont="1" applyFill="1" applyBorder="1" applyAlignment="1">
      <alignment horizontal="center" vertical="center" wrapText="1"/>
    </xf>
    <xf numFmtId="0" fontId="8" fillId="5" borderId="55" xfId="0" applyFont="1" applyFill="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166" fontId="8" fillId="0" borderId="23" xfId="0" applyNumberFormat="1" applyFont="1" applyBorder="1" applyAlignment="1">
      <alignment horizontal="center" vertical="center" wrapText="1"/>
    </xf>
    <xf numFmtId="0" fontId="8" fillId="5" borderId="48" xfId="0" applyFont="1" applyFill="1" applyBorder="1" applyAlignment="1">
      <alignment horizontal="center" vertical="center" wrapText="1"/>
    </xf>
    <xf numFmtId="0" fontId="8" fillId="5" borderId="49" xfId="0" applyFont="1" applyFill="1" applyBorder="1" applyAlignment="1">
      <alignment horizontal="center" vertical="center" wrapText="1"/>
    </xf>
    <xf numFmtId="165" fontId="8" fillId="0" borderId="59" xfId="0" applyNumberFormat="1" applyFont="1" applyBorder="1" applyAlignment="1">
      <alignment horizontal="center" vertical="center" wrapText="1"/>
    </xf>
    <xf numFmtId="165" fontId="8" fillId="0" borderId="60" xfId="0" applyNumberFormat="1" applyFont="1" applyBorder="1" applyAlignment="1">
      <alignment horizontal="center" vertical="center" wrapText="1"/>
    </xf>
    <xf numFmtId="165" fontId="8" fillId="0" borderId="61" xfId="0" applyNumberFormat="1" applyFont="1" applyBorder="1" applyAlignment="1">
      <alignment horizontal="center" vertical="center" wrapText="1"/>
    </xf>
    <xf numFmtId="0" fontId="8" fillId="5" borderId="15"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42" fillId="6" borderId="69" xfId="0" applyFont="1" applyFill="1" applyBorder="1" applyAlignment="1">
      <alignment horizontal="center" vertical="center"/>
    </xf>
    <xf numFmtId="0" fontId="40" fillId="0" borderId="0" xfId="0" applyFont="1" applyAlignment="1">
      <alignment horizontal="center" vertical="center"/>
    </xf>
    <xf numFmtId="0" fontId="7" fillId="6" borderId="42" xfId="0" applyFont="1" applyFill="1" applyBorder="1" applyAlignment="1">
      <alignment horizontal="center" vertical="center"/>
    </xf>
    <xf numFmtId="0" fontId="7" fillId="6" borderId="43" xfId="0" applyFont="1" applyFill="1" applyBorder="1" applyAlignment="1">
      <alignment horizontal="center" vertical="center"/>
    </xf>
    <xf numFmtId="0" fontId="0" fillId="4" borderId="3" xfId="0" applyFill="1" applyBorder="1" applyAlignment="1">
      <alignment horizontal="center"/>
    </xf>
    <xf numFmtId="0" fontId="0" fillId="4" borderId="52" xfId="0" applyFill="1" applyBorder="1" applyAlignment="1">
      <alignment horizontal="center"/>
    </xf>
    <xf numFmtId="0" fontId="15" fillId="2" borderId="2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165" fontId="8" fillId="0" borderId="3" xfId="0" applyNumberFormat="1" applyFont="1" applyBorder="1" applyAlignment="1">
      <alignment horizontal="center" vertical="center" wrapText="1"/>
    </xf>
    <xf numFmtId="165" fontId="8" fillId="0" borderId="65" xfId="0" applyNumberFormat="1" applyFont="1" applyBorder="1" applyAlignment="1">
      <alignment horizontal="center" vertical="center" wrapText="1"/>
    </xf>
    <xf numFmtId="165" fontId="8" fillId="0" borderId="52" xfId="0" applyNumberFormat="1" applyFont="1" applyBorder="1" applyAlignment="1">
      <alignment horizontal="center" vertical="center" wrapText="1"/>
    </xf>
    <xf numFmtId="0" fontId="19" fillId="9" borderId="38" xfId="0" applyFont="1" applyFill="1" applyBorder="1" applyAlignment="1" applyProtection="1">
      <alignment horizontal="center" vertical="center" wrapText="1" shrinkToFit="1"/>
      <protection locked="0"/>
    </xf>
    <xf numFmtId="0" fontId="19" fillId="9" borderId="18" xfId="0" applyFont="1" applyFill="1" applyBorder="1" applyAlignment="1" applyProtection="1">
      <alignment horizontal="center" vertical="center" wrapText="1" shrinkToFit="1"/>
      <protection locked="0"/>
    </xf>
    <xf numFmtId="0" fontId="19" fillId="9" borderId="37" xfId="0" applyFont="1" applyFill="1" applyBorder="1" applyAlignment="1">
      <alignment horizontal="center" vertical="center" wrapText="1" shrinkToFit="1"/>
    </xf>
    <xf numFmtId="0" fontId="19" fillId="9" borderId="38" xfId="0" applyFont="1" applyFill="1" applyBorder="1" applyAlignment="1">
      <alignment horizontal="center" vertical="center" wrapText="1" shrinkToFit="1"/>
    </xf>
    <xf numFmtId="0" fontId="19" fillId="9" borderId="17" xfId="0" applyFont="1" applyFill="1" applyBorder="1" applyAlignment="1">
      <alignment horizontal="center" vertical="center" wrapText="1" shrinkToFit="1"/>
    </xf>
    <xf numFmtId="0" fontId="17" fillId="4" borderId="42" xfId="0" applyFont="1" applyFill="1" applyBorder="1" applyAlignment="1">
      <alignment horizontal="center" vertical="center" shrinkToFit="1"/>
    </xf>
    <xf numFmtId="0" fontId="17" fillId="4" borderId="43" xfId="0" applyFont="1" applyFill="1" applyBorder="1" applyAlignment="1">
      <alignment horizontal="center" vertical="center" shrinkToFit="1"/>
    </xf>
    <xf numFmtId="0" fontId="19" fillId="9" borderId="30" xfId="0" applyFont="1" applyFill="1" applyBorder="1" applyAlignment="1" applyProtection="1">
      <alignment horizontal="center" vertical="center" wrapText="1" shrinkToFit="1"/>
      <protection locked="0"/>
    </xf>
    <xf numFmtId="0" fontId="19" fillId="9" borderId="74" xfId="0" applyFont="1" applyFill="1" applyBorder="1" applyAlignment="1" applyProtection="1">
      <alignment horizontal="center" vertical="center" wrapText="1" shrinkToFit="1"/>
      <protection locked="0"/>
    </xf>
    <xf numFmtId="0" fontId="7" fillId="7" borderId="65" xfId="0" applyFont="1" applyFill="1" applyBorder="1" applyAlignment="1">
      <alignment horizontal="center" vertical="center"/>
    </xf>
    <xf numFmtId="0" fontId="7" fillId="7" borderId="1" xfId="0" applyFont="1" applyFill="1" applyBorder="1" applyAlignment="1">
      <alignment horizontal="center" vertical="center"/>
    </xf>
    <xf numFmtId="0" fontId="32" fillId="16" borderId="0" xfId="0" applyFont="1" applyFill="1" applyAlignment="1">
      <alignment horizontal="center" vertical="center"/>
    </xf>
    <xf numFmtId="0" fontId="12" fillId="2" borderId="34"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11" xfId="0" applyFont="1" applyFill="1" applyBorder="1" applyAlignment="1">
      <alignment horizontal="center" vertical="center"/>
    </xf>
    <xf numFmtId="0" fontId="0" fillId="4" borderId="1" xfId="0" applyFill="1" applyBorder="1" applyAlignment="1">
      <alignment horizontal="center" vertical="center"/>
    </xf>
    <xf numFmtId="0" fontId="28" fillId="2" borderId="32" xfId="22" applyFont="1" applyFill="1" applyBorder="1" applyAlignment="1">
      <alignment horizontal="center" vertical="center" wrapText="1" shrinkToFit="1"/>
      <protection/>
    </xf>
    <xf numFmtId="0" fontId="28" fillId="2" borderId="33" xfId="22" applyFont="1" applyFill="1" applyBorder="1" applyAlignment="1">
      <alignment horizontal="center" vertical="center" wrapText="1" shrinkToFit="1"/>
      <protection/>
    </xf>
    <xf numFmtId="0" fontId="28" fillId="2" borderId="8" xfId="22" applyFont="1" applyFill="1" applyBorder="1" applyAlignment="1">
      <alignment horizontal="center" vertical="center" wrapText="1" shrinkToFit="1"/>
      <protection/>
    </xf>
    <xf numFmtId="0" fontId="28" fillId="2" borderId="1" xfId="22" applyFont="1" applyFill="1" applyBorder="1" applyAlignment="1">
      <alignment horizontal="center" vertical="center" wrapText="1" shrinkToFit="1"/>
      <protection/>
    </xf>
    <xf numFmtId="0" fontId="8" fillId="5" borderId="10" xfId="0" applyFont="1" applyFill="1" applyBorder="1" applyAlignment="1">
      <alignment horizontal="center" vertical="center"/>
    </xf>
    <xf numFmtId="0" fontId="8" fillId="5" borderId="9" xfId="0" applyFont="1"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11" xfId="0" applyFill="1" applyBorder="1" applyAlignment="1">
      <alignment horizontal="center" vertical="center"/>
    </xf>
    <xf numFmtId="0" fontId="8" fillId="5" borderId="11"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71" xfId="0" applyFont="1" applyFill="1" applyBorder="1" applyAlignment="1">
      <alignment horizontal="center" vertical="center"/>
    </xf>
    <xf numFmtId="0" fontId="41" fillId="9" borderId="70" xfId="0" applyFont="1" applyFill="1" applyBorder="1" applyAlignment="1" applyProtection="1">
      <alignment horizontal="center" vertical="center" shrinkToFit="1"/>
      <protection locked="0"/>
    </xf>
    <xf numFmtId="0" fontId="41" fillId="9" borderId="0" xfId="0" applyFont="1" applyFill="1" applyAlignment="1" applyProtection="1">
      <alignment horizontal="center" vertical="center" shrinkToFit="1"/>
      <protection locked="0"/>
    </xf>
    <xf numFmtId="0" fontId="8" fillId="10" borderId="3" xfId="0" applyFont="1" applyFill="1" applyBorder="1" applyAlignment="1">
      <alignment horizontal="center" vertical="center"/>
    </xf>
    <xf numFmtId="0" fontId="8" fillId="10" borderId="52" xfId="0" applyFont="1" applyFill="1" applyBorder="1" applyAlignment="1">
      <alignment horizontal="center" vertical="center"/>
    </xf>
    <xf numFmtId="0" fontId="29" fillId="4" borderId="42" xfId="0" applyFont="1" applyFill="1" applyBorder="1" applyAlignment="1">
      <alignment horizontal="center" vertical="center" shrinkToFit="1"/>
    </xf>
    <xf numFmtId="0" fontId="29" fillId="4" borderId="63" xfId="0" applyFont="1" applyFill="1" applyBorder="1" applyAlignment="1">
      <alignment horizontal="center" vertical="center" shrinkToFit="1"/>
    </xf>
    <xf numFmtId="0" fontId="29" fillId="4" borderId="43" xfId="0" applyFont="1" applyFill="1" applyBorder="1" applyAlignment="1">
      <alignment horizontal="center" vertical="center" shrinkToFit="1"/>
    </xf>
    <xf numFmtId="0" fontId="33" fillId="0" borderId="3" xfId="0" applyFont="1" applyBorder="1" applyAlignment="1">
      <alignment horizontal="center" vertical="center" shrinkToFit="1"/>
    </xf>
    <xf numFmtId="0" fontId="33" fillId="0" borderId="52" xfId="0" applyFont="1" applyBorder="1" applyAlignment="1">
      <alignment horizontal="center" vertical="center" shrinkToFit="1"/>
    </xf>
    <xf numFmtId="0" fontId="26" fillId="6" borderId="63" xfId="0" applyFont="1" applyFill="1" applyBorder="1" applyAlignment="1">
      <alignment horizontal="center" vertical="center"/>
    </xf>
    <xf numFmtId="0" fontId="26" fillId="6" borderId="43" xfId="0" applyFont="1" applyFill="1" applyBorder="1" applyAlignment="1">
      <alignment horizontal="center" vertical="center"/>
    </xf>
    <xf numFmtId="0" fontId="41" fillId="9" borderId="62" xfId="0" applyFont="1" applyFill="1" applyBorder="1" applyAlignment="1">
      <alignment horizontal="center" vertical="center" wrapText="1" shrinkToFit="1"/>
    </xf>
    <xf numFmtId="0" fontId="41" fillId="9" borderId="13" xfId="0" applyFont="1" applyFill="1" applyBorder="1" applyAlignment="1">
      <alignment horizontal="center" vertical="center" wrapText="1" shrinkToFit="1"/>
    </xf>
    <xf numFmtId="0" fontId="41" fillId="9" borderId="53" xfId="0" applyFont="1" applyFill="1" applyBorder="1" applyAlignment="1">
      <alignment horizontal="center" vertical="center" wrapText="1" shrinkToFit="1"/>
    </xf>
    <xf numFmtId="0" fontId="41" fillId="9" borderId="3" xfId="0" applyFont="1" applyFill="1" applyBorder="1" applyAlignment="1" applyProtection="1">
      <alignment horizontal="center" vertical="center" shrinkToFit="1"/>
      <protection locked="0"/>
    </xf>
    <xf numFmtId="0" fontId="41" fillId="9" borderId="65" xfId="0" applyFont="1" applyFill="1" applyBorder="1" applyAlignment="1" applyProtection="1">
      <alignment horizontal="center" vertical="center" shrinkToFit="1"/>
      <protection locked="0"/>
    </xf>
    <xf numFmtId="0" fontId="41" fillId="9" borderId="52" xfId="0" applyFont="1" applyFill="1" applyBorder="1" applyAlignment="1" applyProtection="1">
      <alignment horizontal="center" vertical="center" shrinkToFit="1"/>
      <protection locked="0"/>
    </xf>
    <xf numFmtId="0" fontId="41" fillId="9" borderId="42" xfId="0" applyFont="1" applyFill="1" applyBorder="1" applyAlignment="1" applyProtection="1">
      <alignment horizontal="center" vertical="center" shrinkToFit="1"/>
      <protection locked="0"/>
    </xf>
    <xf numFmtId="0" fontId="41" fillId="9" borderId="43" xfId="0" applyFont="1" applyFill="1" applyBorder="1" applyAlignment="1" applyProtection="1">
      <alignment horizontal="center" vertical="center" shrinkToFit="1"/>
      <protection locked="0"/>
    </xf>
    <xf numFmtId="0" fontId="31" fillId="0" borderId="62" xfId="0" applyFont="1" applyBorder="1" applyAlignment="1">
      <alignment horizontal="center" vertical="center" shrinkToFit="1"/>
    </xf>
    <xf numFmtId="0" fontId="31" fillId="0" borderId="53" xfId="0" applyFont="1" applyBorder="1" applyAlignment="1">
      <alignment horizontal="center" vertical="center" shrinkToFit="1"/>
    </xf>
    <xf numFmtId="0" fontId="31" fillId="0" borderId="42" xfId="0" applyFont="1" applyBorder="1" applyAlignment="1">
      <alignment horizontal="center" vertical="center" shrinkToFit="1"/>
    </xf>
    <xf numFmtId="0" fontId="31" fillId="0" borderId="43" xfId="0" applyFont="1" applyBorder="1" applyAlignment="1">
      <alignment horizontal="center" vertical="center" shrinkToFit="1"/>
    </xf>
    <xf numFmtId="0" fontId="12" fillId="10" borderId="62" xfId="0" applyFont="1" applyFill="1" applyBorder="1" applyAlignment="1">
      <alignment horizontal="center" vertical="center"/>
    </xf>
    <xf numFmtId="0" fontId="12" fillId="10" borderId="53" xfId="0" applyFont="1" applyFill="1" applyBorder="1" applyAlignment="1">
      <alignment horizontal="center" vertical="center"/>
    </xf>
    <xf numFmtId="0" fontId="12" fillId="10" borderId="42" xfId="0" applyFont="1" applyFill="1" applyBorder="1" applyAlignment="1">
      <alignment horizontal="center" vertical="center"/>
    </xf>
    <xf numFmtId="0" fontId="12" fillId="10" borderId="43" xfId="0" applyFont="1" applyFill="1" applyBorder="1" applyAlignment="1">
      <alignment horizontal="center" vertical="center"/>
    </xf>
    <xf numFmtId="0" fontId="29" fillId="5" borderId="62" xfId="0" applyFont="1" applyFill="1" applyBorder="1" applyAlignment="1">
      <alignment horizontal="center" vertical="center" shrinkToFit="1"/>
    </xf>
    <xf numFmtId="0" fontId="29" fillId="5" borderId="13" xfId="0" applyFont="1" applyFill="1" applyBorder="1" applyAlignment="1">
      <alignment horizontal="center" vertical="center" shrinkToFit="1"/>
    </xf>
    <xf numFmtId="0" fontId="29" fillId="5" borderId="53" xfId="0" applyFont="1" applyFill="1" applyBorder="1" applyAlignment="1">
      <alignment horizontal="center" vertical="center" shrinkToFit="1"/>
    </xf>
    <xf numFmtId="0" fontId="29" fillId="5" borderId="42" xfId="0" applyFont="1" applyFill="1" applyBorder="1" applyAlignment="1">
      <alignment horizontal="center" vertical="center" shrinkToFit="1"/>
    </xf>
    <xf numFmtId="0" fontId="29" fillId="5" borderId="63" xfId="0" applyFont="1" applyFill="1" applyBorder="1" applyAlignment="1">
      <alignment horizontal="center" vertical="center" shrinkToFit="1"/>
    </xf>
    <xf numFmtId="0" fontId="29" fillId="5" borderId="43" xfId="0" applyFont="1" applyFill="1" applyBorder="1" applyAlignment="1">
      <alignment horizontal="center" vertical="center" shrinkToFit="1"/>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49" fontId="8" fillId="4" borderId="3" xfId="0" applyNumberFormat="1" applyFont="1" applyFill="1" applyBorder="1" applyAlignment="1">
      <alignment horizontal="center" vertical="center"/>
    </xf>
    <xf numFmtId="49" fontId="8" fillId="4" borderId="65" xfId="0" applyNumberFormat="1" applyFont="1" applyFill="1" applyBorder="1" applyAlignment="1">
      <alignment horizontal="center" vertical="center"/>
    </xf>
    <xf numFmtId="0" fontId="10" fillId="2" borderId="3" xfId="0" applyFont="1" applyFill="1" applyBorder="1" applyAlignment="1">
      <alignment horizontal="center" vertical="center"/>
    </xf>
    <xf numFmtId="0" fontId="10" fillId="2" borderId="65" xfId="0" applyFont="1" applyFill="1" applyBorder="1" applyAlignment="1">
      <alignment horizontal="center" vertical="center"/>
    </xf>
    <xf numFmtId="0" fontId="10" fillId="2" borderId="52"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8" xfId="0" applyFont="1" applyFill="1" applyBorder="1" applyAlignment="1">
      <alignment horizontal="center" vertical="center"/>
    </xf>
    <xf numFmtId="0" fontId="11" fillId="5" borderId="69"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65"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69" xfId="0" applyFont="1" applyFill="1" applyBorder="1" applyAlignment="1">
      <alignment horizontal="center" vertical="center"/>
    </xf>
    <xf numFmtId="0" fontId="7" fillId="6" borderId="1" xfId="0" applyFont="1" applyFill="1" applyBorder="1" applyAlignment="1">
      <alignment horizontal="center" vertical="center"/>
    </xf>
    <xf numFmtId="0" fontId="23"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5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65" xfId="0" applyFont="1" applyFill="1" applyBorder="1" applyAlignment="1">
      <alignment horizontal="center" vertical="center"/>
    </xf>
    <xf numFmtId="0" fontId="7" fillId="6" borderId="52" xfId="0" applyFont="1" applyFill="1" applyBorder="1" applyAlignment="1">
      <alignment horizontal="center" vertical="center"/>
    </xf>
    <xf numFmtId="0" fontId="11" fillId="5" borderId="54" xfId="0" applyFont="1" applyFill="1" applyBorder="1" applyAlignment="1">
      <alignment horizontal="center"/>
    </xf>
    <xf numFmtId="0" fontId="11" fillId="5" borderId="40" xfId="0" applyFont="1" applyFill="1" applyBorder="1" applyAlignment="1">
      <alignment horizontal="center"/>
    </xf>
    <xf numFmtId="0" fontId="11" fillId="5" borderId="41" xfId="0" applyFont="1" applyFill="1" applyBorder="1" applyAlignment="1">
      <alignment horizontal="center"/>
    </xf>
    <xf numFmtId="0" fontId="11" fillId="5" borderId="3" xfId="0" applyFont="1" applyFill="1" applyBorder="1" applyAlignment="1">
      <alignment horizontal="center" vertical="center"/>
    </xf>
    <xf numFmtId="0" fontId="11" fillId="5" borderId="65" xfId="0" applyFont="1" applyFill="1" applyBorder="1" applyAlignment="1">
      <alignment horizontal="center" vertical="center"/>
    </xf>
    <xf numFmtId="0" fontId="11" fillId="5" borderId="52" xfId="0" applyFont="1" applyFill="1" applyBorder="1" applyAlignment="1">
      <alignment horizontal="center" vertical="center"/>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61" xfId="0" applyFont="1" applyFill="1" applyBorder="1" applyAlignment="1">
      <alignment horizontal="center" vertical="center"/>
    </xf>
    <xf numFmtId="0" fontId="11" fillId="5" borderId="32" xfId="0" applyFont="1" applyFill="1" applyBorder="1" applyAlignment="1">
      <alignment horizontal="center" vertical="center"/>
    </xf>
    <xf numFmtId="0" fontId="11" fillId="5" borderId="33" xfId="0" applyFont="1" applyFill="1" applyBorder="1" applyAlignment="1">
      <alignment horizontal="center" vertical="center"/>
    </xf>
    <xf numFmtId="0" fontId="11" fillId="5" borderId="34" xfId="0" applyFont="1" applyFill="1" applyBorder="1" applyAlignment="1">
      <alignment horizontal="center" vertical="center"/>
    </xf>
    <xf numFmtId="0" fontId="11" fillId="5" borderId="35" xfId="0" applyFont="1" applyFill="1" applyBorder="1" applyAlignment="1">
      <alignment horizontal="center" vertical="center"/>
    </xf>
    <xf numFmtId="0" fontId="23" fillId="0" borderId="33" xfId="0" applyFont="1" applyBorder="1" applyAlignment="1">
      <alignment horizontal="center" vertical="center"/>
    </xf>
    <xf numFmtId="0" fontId="23" fillId="0" borderId="9" xfId="0" applyFont="1" applyBorder="1" applyAlignment="1">
      <alignment horizontal="center" vertical="center"/>
    </xf>
    <xf numFmtId="0" fontId="23" fillId="0" borderId="35" xfId="0" applyFont="1" applyBorder="1" applyAlignment="1">
      <alignment horizontal="center" vertical="center"/>
    </xf>
    <xf numFmtId="0" fontId="23" fillId="0" borderId="11" xfId="0" applyFont="1" applyBorder="1" applyAlignment="1">
      <alignment horizontal="center" vertical="center"/>
    </xf>
    <xf numFmtId="0" fontId="8" fillId="2" borderId="39"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41" xfId="0" applyFont="1" applyFill="1" applyBorder="1" applyAlignment="1">
      <alignment horizontal="center" vertical="center"/>
    </xf>
    <xf numFmtId="0" fontId="8" fillId="0" borderId="6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70"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4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2" borderId="6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52" xfId="0" applyFont="1" applyFill="1" applyBorder="1" applyAlignment="1">
      <alignment horizontal="center" vertical="center"/>
    </xf>
    <xf numFmtId="0" fontId="8" fillId="2" borderId="52" xfId="0" applyFont="1" applyFill="1" applyBorder="1" applyAlignment="1">
      <alignment horizontal="center" vertical="center"/>
    </xf>
    <xf numFmtId="165" fontId="8" fillId="2" borderId="3" xfId="0" applyNumberFormat="1" applyFont="1" applyFill="1" applyBorder="1" applyAlignment="1">
      <alignment horizontal="center" vertical="center"/>
    </xf>
    <xf numFmtId="165" fontId="8" fillId="2" borderId="65" xfId="0" applyNumberFormat="1" applyFont="1" applyFill="1" applyBorder="1" applyAlignment="1">
      <alignment horizontal="center" vertical="center"/>
    </xf>
    <xf numFmtId="165" fontId="8" fillId="2" borderId="23" xfId="0" applyNumberFormat="1" applyFont="1" applyFill="1" applyBorder="1" applyAlignment="1">
      <alignment horizontal="center" vertical="center"/>
    </xf>
    <xf numFmtId="0" fontId="11" fillId="5" borderId="37" xfId="0" applyFont="1" applyFill="1" applyBorder="1" applyAlignment="1">
      <alignment horizontal="center" vertical="center"/>
    </xf>
    <xf numFmtId="0" fontId="11" fillId="5" borderId="71" xfId="0" applyFont="1" applyFill="1" applyBorder="1" applyAlignment="1">
      <alignment horizontal="center" vertical="center"/>
    </xf>
    <xf numFmtId="0" fontId="11" fillId="5" borderId="51" xfId="0" applyFont="1" applyFill="1" applyBorder="1" applyAlignment="1">
      <alignment horizontal="center" vertical="center"/>
    </xf>
    <xf numFmtId="0" fontId="11" fillId="5" borderId="64"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7" fillId="6" borderId="24" xfId="0" applyFont="1" applyFill="1" applyBorder="1" applyAlignment="1">
      <alignment horizontal="center" vertical="center"/>
    </xf>
    <xf numFmtId="0" fontId="7" fillId="6" borderId="23" xfId="0" applyFont="1" applyFill="1" applyBorder="1" applyAlignment="1">
      <alignment horizontal="center" vertical="center"/>
    </xf>
    <xf numFmtId="0" fontId="8" fillId="4" borderId="24" xfId="0" applyFont="1" applyFill="1" applyBorder="1" applyAlignment="1">
      <alignment horizontal="center" vertical="center"/>
    </xf>
    <xf numFmtId="0" fontId="42" fillId="6" borderId="0" xfId="0" applyFont="1" applyFill="1" applyBorder="1" applyAlignment="1">
      <alignment horizontal="center" vertical="center"/>
    </xf>
  </cellXfs>
  <cellStyles count="18">
    <cellStyle name="Normal" xfId="0"/>
    <cellStyle name="Percent" xfId="15"/>
    <cellStyle name="Currency" xfId="16"/>
    <cellStyle name="Currency [0]" xfId="17"/>
    <cellStyle name="Comma" xfId="18"/>
    <cellStyle name="Comma [0]" xfId="19"/>
    <cellStyle name="Millares" xfId="20"/>
    <cellStyle name="Normal 3" xfId="21"/>
    <cellStyle name="Normal_Helmets Pricing FY2002 2" xfId="22"/>
    <cellStyle name="Normal 4" xfId="23"/>
    <cellStyle name="Comma 2" xfId="24"/>
    <cellStyle name="Currency 2" xfId="25"/>
    <cellStyle name="Currency 3" xfId="26"/>
    <cellStyle name="Normal 2" xfId="27"/>
    <cellStyle name="Normal 3 2" xfId="28"/>
    <cellStyle name="Normal 3 3" xfId="29"/>
    <cellStyle name="Normal 5" xfId="30"/>
    <cellStyle name="Normal 5 2" xfId="31"/>
  </cellStyles>
  <dxfs count="172">
    <dxf>
      <font>
        <color theme="0"/>
      </font>
      <fill>
        <patternFill patternType="none"/>
      </fill>
      <border/>
    </dxf>
    <dxf>
      <font>
        <color theme="0"/>
      </font>
      <border/>
    </dxf>
    <dxf>
      <fill>
        <patternFill>
          <bgColor rgb="FFC0C0C0"/>
        </patternFill>
      </fill>
      <border/>
    </dxf>
    <dxf>
      <font>
        <color theme="0"/>
      </font>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patternType="solid">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border>
    </dxf>
    <dxf>
      <font>
        <color theme="0"/>
      </font>
      <fill>
        <patternFill patternType="solid">
          <bgColor theme="0"/>
        </patternFill>
      </fill>
      <border>
        <left/>
        <right/>
        <top style="thin"/>
        <bottom/>
        <vertical/>
        <horizontal/>
      </border>
    </dxf>
    <dxf>
      <font>
        <color theme="0"/>
      </font>
      <fill>
        <patternFill>
          <bgColor theme="0"/>
        </patternFill>
      </fill>
      <border>
        <left/>
        <right/>
        <top style="thin"/>
        <bottom/>
        <vertical/>
        <horizontal/>
      </border>
    </dxf>
    <dxf>
      <fill>
        <patternFill>
          <bgColor theme="3" tint="0.7999799847602844"/>
        </patternFill>
      </fill>
      <border/>
    </dxf>
    <dxf>
      <fill>
        <patternFill>
          <bgColor theme="3" tint="0.7999799847602844"/>
        </patternFill>
      </fill>
      <border/>
    </dxf>
    <dxf>
      <font>
        <color auto="1"/>
      </font>
      <fill>
        <patternFill>
          <bgColor theme="3" tint="0.7999799847602844"/>
        </patternFill>
      </fill>
      <border>
        <left style="thin"/>
        <right style="thin"/>
        <top style="thin"/>
        <bottom style="thin"/>
        <vertical/>
        <horizonta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ont>
        <color theme="0"/>
      </font>
      <fill>
        <patternFill>
          <bgColor theme="0"/>
        </patternFill>
      </fill>
      <border>
        <left/>
        <right/>
        <top style="thin"/>
        <bottom/>
        <vertical/>
        <horizonta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ill>
        <patternFill>
          <bgColor theme="4" tint="0.5999600291252136"/>
        </patternFill>
      </fill>
      <border/>
    </dxf>
    <dxf>
      <font>
        <color theme="0"/>
      </font>
      <fill>
        <patternFill patternType="none"/>
      </fill>
      <border/>
    </dxf>
    <dxf>
      <font>
        <color theme="0"/>
      </font>
      <fill>
        <patternFill patternType="none"/>
      </fill>
      <border/>
    </dxf>
    <dxf>
      <fill>
        <patternFill>
          <bgColor rgb="FFC0C0C0"/>
        </patternFill>
      </fill>
      <border/>
    </dxf>
    <dxf>
      <fill>
        <patternFill>
          <bgColor rgb="FFC0C0C0"/>
        </patternFill>
      </fill>
      <border/>
    </dxf>
    <dxf>
      <font>
        <color theme="0"/>
      </font>
      <border/>
    </dxf>
    <dxf>
      <border>
        <bottom style="thin"/>
        <vertical/>
        <horizontal/>
      </border>
    </dxf>
    <dxf>
      <border>
        <left/>
        <right/>
        <top/>
        <bottom/>
        <vertical/>
        <horizontal/>
      </border>
    </dxf>
    <dxf>
      <fill>
        <patternFill>
          <bgColor theme="3" tint="0.7999799847602844"/>
        </patternFill>
      </fill>
      <border>
        <left style="thin"/>
        <right style="thin"/>
        <top style="thin"/>
        <bottom style="thin"/>
        <vertical/>
        <horizonta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left style="thin"/>
        <right style="thin"/>
        <top style="thin"/>
        <bottom style="thin"/>
        <vertical/>
        <horizonta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ont>
        <color theme="0"/>
      </font>
      <border/>
    </dxf>
    <dxf>
      <fill>
        <patternFill patternType="none"/>
      </fill>
      <border>
        <left/>
        <right/>
        <top/>
        <bottom/>
        <vertical/>
        <horizontal/>
      </border>
    </dxf>
    <dxf>
      <fill>
        <patternFill patternType="none"/>
      </fill>
      <border>
        <left/>
        <right/>
        <top/>
        <bottom/>
        <vertical/>
        <horizontal/>
      </border>
    </dxf>
    <dxf>
      <border>
        <bottom style="thin"/>
        <vertical/>
        <horizontal/>
      </border>
    </dxf>
    <dxf>
      <border>
        <bottom style="thin"/>
        <vertical/>
        <horizontal/>
      </border>
    </dxf>
    <dxf>
      <font>
        <b/>
        <i val="0"/>
      </font>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ill>
        <patternFill>
          <bgColor rgb="FFC0C0C0"/>
        </patternFill>
      </fill>
      <border/>
    </dxf>
    <dxf>
      <font>
        <color theme="0"/>
      </font>
      <border/>
    </dxf>
    <dxf>
      <font>
        <color theme="0"/>
      </font>
      <border/>
    </dxf>
    <dxf>
      <fill>
        <patternFill>
          <bgColor rgb="FFC0C0C0"/>
        </patternFill>
      </fill>
      <border/>
    </dxf>
    <dxf>
      <font>
        <color theme="0"/>
      </font>
      <border/>
    </dxf>
    <dxf>
      <font>
        <color theme="0"/>
      </font>
      <border/>
    </dxf>
    <dxf>
      <font>
        <color theme="0"/>
      </font>
      <border/>
    </dxf>
    <dxf>
      <fill>
        <patternFill>
          <bgColor theme="3" tint="0.7999799847602844"/>
        </patternFill>
      </fill>
      <border/>
    </dxf>
    <dxf>
      <fill>
        <patternFill>
          <bgColor theme="3" tint="0.7999799847602844"/>
        </patternFill>
      </fill>
      <border/>
    </dxf>
    <dxf>
      <fill>
        <patternFill>
          <bgColor theme="3" tint="0.7999799847602844"/>
        </patternFill>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border/>
    </dxf>
    <dxf>
      <font>
        <color theme="0"/>
      </font>
      <border/>
    </dxf>
    <dxf>
      <font>
        <color theme="0"/>
      </font>
      <border/>
    </dxf>
    <dxf>
      <font>
        <color theme="0"/>
      </font>
      <border/>
    </dxf>
    <dxf>
      <font>
        <color theme="0"/>
      </font>
      <border/>
    </dxf>
    <dxf>
      <fill>
        <patternFill>
          <bgColor rgb="FFC0C0C0"/>
        </patternFill>
      </fill>
      <border/>
    </dxf>
    <dxf>
      <fill>
        <patternFill>
          <bgColor theme="4" tint="0.3999499976634979"/>
        </patternFill>
      </fill>
      <border/>
    </dxf>
    <dxf>
      <fill>
        <patternFill>
          <bgColor theme="4" tint="0.3999499976634979"/>
        </patternFill>
      </fill>
      <border/>
    </dxf>
    <dxf>
      <fill>
        <patternFill>
          <bgColor theme="4" tint="0.3999499976634979"/>
        </patternFill>
      </fill>
      <border/>
    </dxf>
    <dxf>
      <fill>
        <patternFill>
          <bgColor theme="4" tint="0.3999499976634979"/>
        </patternFill>
      </fill>
      <border/>
    </dxf>
    <dxf>
      <font>
        <color theme="0"/>
      </font>
      <border/>
    </dxf>
    <dxf>
      <font>
        <color theme="0"/>
      </font>
      <border/>
    </dxf>
    <dxf>
      <font>
        <color theme="0"/>
      </font>
      <border/>
    </dxf>
    <dxf>
      <font>
        <color theme="0"/>
      </font>
      <border/>
    </dxf>
    <dxf>
      <font>
        <color theme="0"/>
      </font>
      <border/>
    </dxf>
    <dxf>
      <font>
        <color theme="0"/>
      </font>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ont>
        <color theme="0"/>
      </font>
      <fill>
        <patternFill>
          <bgColor theme="0"/>
        </patternFill>
      </fill>
      <border>
        <left/>
        <right/>
        <top style="thin"/>
        <bottom style="thin"/>
        <vertical/>
        <horizontal/>
      </border>
    </dxf>
    <dxf>
      <fill>
        <patternFill>
          <bgColor rgb="FFC0C0C0"/>
        </patternFill>
      </fill>
      <border/>
    </dxf>
    <dxf>
      <font>
        <color theme="0"/>
      </font>
      <border/>
    </dxf>
    <dxf>
      <font>
        <color theme="0"/>
      </font>
      <border/>
    </dxf>
    <dxf>
      <fill>
        <patternFill>
          <bgColor rgb="FFC0C0C0"/>
        </patternFill>
      </fill>
      <border/>
    </dxf>
    <dxf>
      <font>
        <color theme="0"/>
      </font>
      <border/>
    </dxf>
    <dxf>
      <font>
        <color theme="0"/>
      </font>
      <border/>
    </dxf>
    <dxf>
      <font>
        <color theme="0"/>
      </font>
      <border/>
    </dxf>
    <dxf>
      <fill>
        <patternFill>
          <bgColor theme="3" tint="0.7999799847602844"/>
        </patternFill>
      </fill>
      <border/>
    </dxf>
    <dxf>
      <fill>
        <patternFill>
          <bgColor theme="3" tint="0.7999799847602844"/>
        </patternFill>
      </fill>
      <border/>
    </dxf>
    <dxf>
      <fill>
        <patternFill>
          <bgColor theme="3" tint="0.7999799847602844"/>
        </patternFill>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
      <fill>
        <patternFill>
          <bgColor rgb="FFC0C0C0"/>
        </patternFill>
      </fill>
      <border/>
    </dxf>
    <dxf>
      <font>
        <color theme="0"/>
      </font>
      <border/>
    </dxf>
    <dxf>
      <font>
        <color theme="0"/>
      </font>
      <border/>
    </dxf>
    <dxf>
      <fill>
        <patternFill>
          <bgColor rgb="FFC0C0C0"/>
        </patternFill>
      </fill>
      <border/>
    </dxf>
    <dxf>
      <font>
        <color theme="0"/>
      </font>
      <border/>
    </dxf>
    <dxf>
      <font>
        <color theme="0"/>
      </font>
      <border/>
    </dxf>
    <dxf>
      <fill>
        <patternFill>
          <bgColor theme="4" tint="0.3999499976634979"/>
        </patternFill>
      </fill>
      <border/>
    </dxf>
    <dxf>
      <fill>
        <patternFill>
          <bgColor theme="4" tint="0.3999499976634979"/>
        </patternFill>
      </fill>
      <border/>
    </dxf>
    <dxf>
      <font>
        <color theme="0"/>
      </font>
      <fill>
        <patternFill>
          <bgColor theme="0"/>
        </patternFill>
      </fill>
      <border>
        <left/>
        <right/>
        <top style="thin"/>
        <bottom/>
        <vertical/>
        <horizontal/>
      </border>
    </dxf>
    <dxf>
      <font>
        <color theme="0"/>
      </font>
      <fill>
        <patternFill>
          <bgColor theme="0"/>
        </patternFill>
      </fill>
      <border>
        <left/>
        <right/>
        <top style="thin"/>
        <bottom/>
        <vertical/>
        <horizontal/>
      </border>
    </dxf>
    <dxf>
      <font>
        <color theme="0"/>
      </font>
      <fill>
        <patternFill patternType="solid">
          <bgColor theme="0"/>
        </patternFill>
      </fill>
      <border>
        <left/>
        <right/>
        <top style="thin"/>
        <bottom style="thin"/>
        <vertical/>
        <horizontal/>
      </border>
    </dxf>
    <dxf>
      <font>
        <color theme="0"/>
      </font>
      <fill>
        <patternFill patternType="solid">
          <bgColor theme="0"/>
        </patternFill>
      </fill>
      <border>
        <left/>
        <right/>
        <top style="thin"/>
        <bottom style="thin"/>
        <vertical/>
        <horizontal/>
      </border>
    </dxf>
    <dxf>
      <font>
        <color theme="0"/>
      </font>
      <fill>
        <patternFill patternType="solid">
          <bgColor theme="0"/>
        </patternFill>
      </fill>
      <border>
        <left/>
        <right/>
        <top style="thin"/>
        <bottom style="thin"/>
        <vertical/>
        <horizontal/>
      </border>
    </dxf>
    <dxf>
      <font>
        <color theme="0"/>
      </font>
      <fill>
        <patternFill patternType="none"/>
      </fill>
      <border/>
    </dxf>
    <dxf>
      <font>
        <color theme="0"/>
      </font>
      <fill>
        <patternFill patternType="none"/>
      </fill>
      <border/>
    </dxf>
    <dxf>
      <font>
        <color theme="0"/>
      </font>
      <fill>
        <patternFill patternType="none"/>
      </fill>
      <border/>
    </dxf>
    <dxf>
      <font>
        <color theme="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 DOUBLE HEADER JERSEY(FILL IN)'!A1" /><Relationship Id="rId2" Type="http://schemas.openxmlformats.org/officeDocument/2006/relationships/hyperlink" Target="#' MEN&#180;S PRO JERSEYS'!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 MEN&#180;S PRO JERSEYS'!A1"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JERSEY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 YOUTH JERSEY(FILL INS)'!A1" /><Relationship Id="rId14" Type="http://schemas.openxmlformats.org/officeDocument/2006/relationships/hyperlink" Target="#' YOUTH PANTS (FILL INS)'!A1" /><Relationship Id="rId15" Type="http://schemas.openxmlformats.org/officeDocument/2006/relationships/hyperlink" Target="#' MEN&#180;S PRO JERSEY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PANTS (FILL INS)'!A1" /><Relationship Id="rId12" Type="http://schemas.openxmlformats.org/officeDocument/2006/relationships/hyperlink" Target="#'SPRING TRAINER JERSEY(FILL INS)'!A1" /><Relationship Id="rId13" Type="http://schemas.openxmlformats.org/officeDocument/2006/relationships/hyperlink" Target="#' YOUTH JERSEY(FILL INS)'!A1" /><Relationship Id="rId14" Type="http://schemas.openxmlformats.org/officeDocument/2006/relationships/hyperlink" Target="#' YOUTH PANTS (FILL INS)'!A1" /><Relationship Id="rId15" Type="http://schemas.openxmlformats.org/officeDocument/2006/relationships/hyperlink" Target="#' MEN&#180;S PRO JERSEYS'!A1" /><Relationship Id="rId16" Type="http://schemas.openxmlformats.org/officeDocument/2006/relationships/image" Target="../media/image2.png" /><Relationship Id="rId17" Type="http://schemas.openxmlformats.org/officeDocument/2006/relationships/hyperlink" Target="#'MISTREAK 2.0 JERSEY'!A1" /><Relationship Id="rId18"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hyperlink" Target="#' MEN&#180;S PRO JERSEYS'!A1" /><Relationship Id="rId2" Type="http://schemas.openxmlformats.org/officeDocument/2006/relationships/hyperlink" Target="#INDEX!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SPRING TRAINER JERSEY(FILL INS)'!A1" /><Relationship Id="rId13" Type="http://schemas.openxmlformats.org/officeDocument/2006/relationships/hyperlink" Target="#' YOUTH JERSEY(FILL INS)'!A1" /><Relationship Id="rId14" Type="http://schemas.openxmlformats.org/officeDocument/2006/relationships/hyperlink" Target="#' YOUTH PANTS (FILL INS)'!A1" /><Relationship Id="rId15" Type="http://schemas.openxmlformats.org/officeDocument/2006/relationships/hyperlink" Target="#' MEN&#180;S PRO JERSEY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PANTS (FILL INS)'!A1" /><Relationship Id="rId15" Type="http://schemas.openxmlformats.org/officeDocument/2006/relationships/hyperlink" Target="#' MEN&#180;S PRO JERSEY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MEN&#180;S PRO JERSEY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hyperlink" Target="#' MEN&#180;S PRO JERSEYS'!A1"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MEN&#180;S PRO JERSEYS'!A1" /><Relationship Id="rId3" Type="http://schemas.openxmlformats.org/officeDocument/2006/relationships/hyperlink" Target="#' DOUBLE HEADER JERSEY'!A1" /><Relationship Id="rId4" Type="http://schemas.openxmlformats.org/officeDocument/2006/relationships/hyperlink" Target="#'CUSTOM YOUTH JERSEYS'!A1" /><Relationship Id="rId5" Type="http://schemas.openxmlformats.org/officeDocument/2006/relationships/hyperlink" Target="#'CUSTOM YOUTH PANTS'!A1" /><Relationship Id="rId6" Type="http://schemas.openxmlformats.org/officeDocument/2006/relationships/hyperlink" Target="#'DESIGNATED HITTER JERSEYS'!A1" /><Relationship Id="rId7" Type="http://schemas.openxmlformats.org/officeDocument/2006/relationships/hyperlink" Target="#'DESIGNATED HITTER PANTS'!A1" /><Relationship Id="rId8" Type="http://schemas.openxmlformats.org/officeDocument/2006/relationships/hyperlink" Target="#'DESIGNATED HITTER YOUTH JERSEYS'!A1" /><Relationship Id="rId9" Type="http://schemas.openxmlformats.org/officeDocument/2006/relationships/hyperlink" Target="#'DESIGNATED HITTER YOUTH PANTS'!A1" /><Relationship Id="rId10" Type="http://schemas.openxmlformats.org/officeDocument/2006/relationships/hyperlink" Target="#DECORATION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INDEX!A1" /><Relationship Id="rId2" Type="http://schemas.openxmlformats.org/officeDocument/2006/relationships/hyperlink" Target="#' DOUBLE HEADER JERSEY'!A1" /><Relationship Id="rId3" Type="http://schemas.openxmlformats.org/officeDocument/2006/relationships/hyperlink" Target="#'MEN''S PRO PANTS'!A1" /><Relationship Id="rId4" Type="http://schemas.openxmlformats.org/officeDocument/2006/relationships/hyperlink" Target="#DECORATIONS!A1" /><Relationship Id="rId5" Type="http://schemas.openxmlformats.org/officeDocument/2006/relationships/hyperlink" Target="#'CUSTOM YOUTH JERSEY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 MEN&#180;S PRO JERSEYS'!A1" /><Relationship Id="rId17"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 MEN&#180;S PRO JERSEYS'!A1"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hyperlink" Target="#' MEN&#180;S PRO JERSEYS'!A1"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 MEN&#180;S PRO JERSEYS'!A1"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CUSTOM YOUTH PANTS'!A1" /><Relationship Id="rId5" Type="http://schemas.openxmlformats.org/officeDocument/2006/relationships/hyperlink" Target="#DECORATIONS!A1" /><Relationship Id="rId6" Type="http://schemas.openxmlformats.org/officeDocument/2006/relationships/hyperlink" Target="#'CUSTOM YOUTH PANT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 MEN&#180;S PRO JERSEYS'!A1"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DESIGNATED HITTER JERSEYS'!A1" /><Relationship Id="rId8" Type="http://schemas.openxmlformats.org/officeDocument/2006/relationships/hyperlink" Target="#'DESIGNATED HITTER PANTS'!A1" /><Relationship Id="rId9" Type="http://schemas.openxmlformats.org/officeDocument/2006/relationships/hyperlink" Target="#'DESIGNATED HITTER YOUTH JERSEY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 MEN&#180;S PRO JERSEYS'!A1" /><Relationship Id="rId2" Type="http://schemas.openxmlformats.org/officeDocument/2006/relationships/hyperlink" Target="#INDEX!A1" /><Relationship Id="rId3" Type="http://schemas.openxmlformats.org/officeDocument/2006/relationships/hyperlink" Target="#' DOUBLE HEADER JERSEY'!A1" /><Relationship Id="rId4" Type="http://schemas.openxmlformats.org/officeDocument/2006/relationships/hyperlink" Target="#'MEN''S PRO PANTS'!A1" /><Relationship Id="rId5" Type="http://schemas.openxmlformats.org/officeDocument/2006/relationships/hyperlink" Target="#DECORATIONS!A1" /><Relationship Id="rId6" Type="http://schemas.openxmlformats.org/officeDocument/2006/relationships/hyperlink" Target="#'CUSTOM YOUTH JERSEYS'!A1" /><Relationship Id="rId7" Type="http://schemas.openxmlformats.org/officeDocument/2006/relationships/hyperlink" Target="#'CUSTOM YOUTH PANTS'!A1" /><Relationship Id="rId8" Type="http://schemas.openxmlformats.org/officeDocument/2006/relationships/hyperlink" Target="#'DESIGNATED HITTER JERSEYS'!A1" /><Relationship Id="rId9" Type="http://schemas.openxmlformats.org/officeDocument/2006/relationships/hyperlink" Target="#'DESIGNATED HITTER PANTS'!A1" /><Relationship Id="rId10" Type="http://schemas.openxmlformats.org/officeDocument/2006/relationships/hyperlink" Target="#'DESIGNATED HITTER YOUTH PANTS'!A1" /><Relationship Id="rId11" Type="http://schemas.openxmlformats.org/officeDocument/2006/relationships/hyperlink" Target="#'MEN''S JERSEY (FILL INS)'!A1" /><Relationship Id="rId12" Type="http://schemas.openxmlformats.org/officeDocument/2006/relationships/hyperlink" Target="#'MEN''S PANTS (FILL INS)'!A1" /><Relationship Id="rId13" Type="http://schemas.openxmlformats.org/officeDocument/2006/relationships/hyperlink" Target="#'SPRING TRAINER JERSEY(FILL INS)'!A1" /><Relationship Id="rId14" Type="http://schemas.openxmlformats.org/officeDocument/2006/relationships/hyperlink" Target="#' YOUTH JERSEY(FILL INS)'!A1" /><Relationship Id="rId15" Type="http://schemas.openxmlformats.org/officeDocument/2006/relationships/hyperlink" Target="#' YOUTH PANTS (FILL INS)'!A1" /><Relationship Id="rId16" Type="http://schemas.openxmlformats.org/officeDocument/2006/relationships/hyperlink" Target="#'MISTREAK 2.0 JERSEY'!A1" /><Relationship Id="rId17"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0</xdr:row>
      <xdr:rowOff>161925</xdr:rowOff>
    </xdr:from>
    <xdr:to>
      <xdr:col>14</xdr:col>
      <xdr:colOff>409575</xdr:colOff>
      <xdr:row>12</xdr:row>
      <xdr:rowOff>114300</xdr:rowOff>
    </xdr:to>
    <xdr:sp macro="" textlink="">
      <xdr:nvSpPr>
        <xdr:cNvPr id="2" name="7 Rectángulo redondeado"/>
        <xdr:cNvSpPr/>
      </xdr:nvSpPr>
      <xdr:spPr>
        <a:xfrm>
          <a:off x="2085975" y="161925"/>
          <a:ext cx="6858000" cy="2238375"/>
        </a:xfrm>
        <a:prstGeom prst="roundRect">
          <a:avLst/>
        </a:prstGeom>
        <a:solidFill>
          <a:srgbClr val="1F1F1F"/>
        </a:solidFill>
        <a:ln>
          <a:solidFill>
            <a:schemeClr val="tx1"/>
          </a:solidFill>
          <a:headEnd type="none"/>
          <a:tailEnd type="none"/>
        </a:ln>
      </xdr:spPr>
      <xdr:style>
        <a:lnRef idx="1">
          <a:schemeClr val="accent3"/>
        </a:lnRef>
        <a:fillRef idx="3">
          <a:schemeClr val="accent3"/>
        </a:fillRef>
        <a:effectRef idx="2">
          <a:schemeClr val="accent3"/>
        </a:effectRef>
        <a:fontRef idx="minor">
          <a:schemeClr val="bg1"/>
        </a:fontRef>
      </xdr:style>
      <xdr:txBody>
        <a:bodyPr vertOverflow="clip" horzOverflow="clip" rtlCol="0" anchor="t"/>
        <a:lstStyle/>
        <a:p>
          <a:pPr algn="l"/>
          <a:r>
            <a:rPr lang="es-SV" sz="3200" b="1" i="0" u="none" strike="noStrike">
              <a:solidFill>
                <a:schemeClr val="bg1"/>
              </a:solidFill>
              <a:effectLst/>
              <a:latin typeface="+mn-lt"/>
              <a:ea typeface="+mn-ea"/>
              <a:cs typeface="+mn-cs"/>
            </a:rPr>
            <a:t>BASEBALL - ORDER ROSTER</a:t>
          </a:r>
        </a:p>
        <a:p>
          <a:pPr algn="r"/>
          <a:endParaRPr lang="es-SV" sz="1200" b="1" baseline="0">
            <a:solidFill>
              <a:schemeClr val="bg1"/>
            </a:solidFill>
          </a:endParaRPr>
        </a:p>
        <a:p>
          <a:pPr algn="l"/>
          <a:r>
            <a:rPr lang="en-US" sz="1600" b="1" i="0" u="none" strike="noStrike">
              <a:solidFill>
                <a:schemeClr val="bg1"/>
              </a:solidFill>
              <a:effectLst/>
              <a:latin typeface="+mn-lt"/>
              <a:ea typeface="+mn-ea"/>
              <a:cs typeface="+mn-cs"/>
            </a:rPr>
            <a:t>BASEBALL MEN'S</a:t>
          </a:r>
          <a:r>
            <a:rPr lang="en-US" sz="1600" b="1" i="0" u="none" strike="noStrike" baseline="0">
              <a:solidFill>
                <a:schemeClr val="bg1"/>
              </a:solidFill>
              <a:effectLst/>
              <a:latin typeface="+mn-lt"/>
              <a:ea typeface="+mn-ea"/>
              <a:cs typeface="+mn-cs"/>
            </a:rPr>
            <a:t> </a:t>
          </a:r>
          <a:r>
            <a:rPr lang="en-US" sz="1600" b="1" i="0" u="none" strike="noStrike">
              <a:solidFill>
                <a:schemeClr val="bg1"/>
              </a:solidFill>
              <a:effectLst/>
              <a:latin typeface="+mn-lt"/>
              <a:ea typeface="+mn-ea"/>
              <a:cs typeface="+mn-cs"/>
            </a:rPr>
            <a:t>JERSEYS AND PANTS</a:t>
          </a:r>
        </a:p>
        <a:p>
          <a:pPr algn="l"/>
          <a:r>
            <a:rPr lang="en-US" sz="1600" b="1" i="0" u="none" strike="noStrike" baseline="0">
              <a:solidFill>
                <a:schemeClr val="bg1"/>
              </a:solidFill>
              <a:effectLst/>
              <a:latin typeface="+mn-lt"/>
              <a:ea typeface="+mn-ea"/>
              <a:cs typeface="+mn-cs"/>
            </a:rPr>
            <a:t>BASEBALL YOUTH JERSEYS AND PANTS</a:t>
          </a:r>
        </a:p>
        <a:p>
          <a:pPr algn="l"/>
          <a:r>
            <a:rPr lang="en-US" sz="1600" b="1" i="0" u="none" strike="noStrike" baseline="0">
              <a:solidFill>
                <a:schemeClr val="bg1"/>
              </a:solidFill>
              <a:effectLst/>
              <a:latin typeface="+mn-lt"/>
              <a:ea typeface="+mn-ea"/>
              <a:cs typeface="+mn-cs"/>
            </a:rPr>
            <a:t>BASEBALL MEN'S JERSEYS AND PANTS (FILL INS)</a:t>
          </a:r>
        </a:p>
        <a:p>
          <a:pPr algn="l"/>
          <a:r>
            <a:rPr lang="en-US" sz="1600" b="1" i="0" u="none" strike="noStrike" baseline="0">
              <a:solidFill>
                <a:schemeClr val="bg1"/>
              </a:solidFill>
              <a:effectLst/>
              <a:latin typeface="+mn-lt"/>
              <a:ea typeface="+mn-ea"/>
              <a:cs typeface="+mn-cs"/>
            </a:rPr>
            <a:t>BASEBALL YOUTH JERSEYS AND PANTS (FILL INS)</a:t>
          </a:r>
        </a:p>
        <a:p>
          <a:pPr algn="l"/>
          <a:r>
            <a:rPr lang="en-US" sz="1600" b="1" i="0" u="none" strike="noStrike" baseline="0">
              <a:solidFill>
                <a:schemeClr val="bg1"/>
              </a:solidFill>
              <a:effectLst/>
              <a:latin typeface="+mn-lt"/>
              <a:ea typeface="+mn-ea"/>
              <a:cs typeface="+mn-cs"/>
            </a:rPr>
            <a:t>DECORATIONS</a:t>
          </a:r>
          <a:endParaRPr lang="es-SV" sz="1600" b="1">
            <a:solidFill>
              <a:schemeClr val="bg1"/>
            </a:solidFill>
          </a:endParaRPr>
        </a:p>
      </xdr:txBody>
    </xdr:sp>
    <xdr:clientData/>
  </xdr:twoCellAnchor>
  <xdr:twoCellAnchor>
    <xdr:from>
      <xdr:col>10</xdr:col>
      <xdr:colOff>257175</xdr:colOff>
      <xdr:row>21</xdr:row>
      <xdr:rowOff>19050</xdr:rowOff>
    </xdr:from>
    <xdr:to>
      <xdr:col>15</xdr:col>
      <xdr:colOff>247650</xdr:colOff>
      <xdr:row>24</xdr:row>
      <xdr:rowOff>47625</xdr:rowOff>
    </xdr:to>
    <xdr:sp macro="" textlink="">
      <xdr:nvSpPr>
        <xdr:cNvPr id="3" name="Rectangle 2">
          <a:hlinkClick r:id="rId1"/>
        </xdr:cNvPr>
        <xdr:cNvSpPr/>
      </xdr:nvSpPr>
      <xdr:spPr>
        <a:xfrm>
          <a:off x="6353175" y="4019550"/>
          <a:ext cx="3038475" cy="6000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100" b="0" i="0">
              <a:solidFill>
                <a:schemeClr val="dk1"/>
              </a:solidFill>
              <a:effectLst/>
              <a:latin typeface="+mn-lt"/>
              <a:ea typeface="+mn-ea"/>
              <a:cs typeface="+mn-cs"/>
            </a:rPr>
            <a:t> </a:t>
          </a:r>
          <a:r>
            <a:rPr lang="en-US" sz="1600" b="1" i="0">
              <a:solidFill>
                <a:schemeClr val="dk1"/>
              </a:solidFill>
              <a:effectLst/>
              <a:latin typeface="+mn-lt"/>
              <a:ea typeface="+mn-ea"/>
              <a:cs typeface="+mn-cs"/>
            </a:rPr>
            <a:t>MEN'S DOUBLE HEADER TOPS (FILL INS)</a:t>
          </a:r>
          <a:endParaRPr lang="en-US" sz="2800" b="1"/>
        </a:p>
      </xdr:txBody>
    </xdr:sp>
    <xdr:clientData/>
  </xdr:twoCellAnchor>
  <xdr:twoCellAnchor>
    <xdr:from>
      <xdr:col>3</xdr:col>
      <xdr:colOff>438150</xdr:colOff>
      <xdr:row>18</xdr:row>
      <xdr:rowOff>133350</xdr:rowOff>
    </xdr:from>
    <xdr:to>
      <xdr:col>8</xdr:col>
      <xdr:colOff>438150</xdr:colOff>
      <xdr:row>20</xdr:row>
      <xdr:rowOff>123825</xdr:rowOff>
    </xdr:to>
    <xdr:sp macro="" textlink="">
      <xdr:nvSpPr>
        <xdr:cNvPr id="4" name="Rectangle 3">
          <a:hlinkClick r:id="rId2"/>
        </xdr:cNvPr>
        <xdr:cNvSpPr/>
      </xdr:nvSpPr>
      <xdr:spPr>
        <a:xfrm>
          <a:off x="2266950" y="3562350"/>
          <a:ext cx="3048000" cy="3714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MEN'S PRO</a:t>
          </a:r>
          <a:r>
            <a:rPr lang="en-US" sz="1800" b="1" baseline="0"/>
            <a:t> JERSEYS </a:t>
          </a:r>
          <a:endParaRPr lang="en-US" sz="1800" b="1"/>
        </a:p>
      </xdr:txBody>
    </xdr:sp>
    <xdr:clientData/>
  </xdr:twoCellAnchor>
  <xdr:twoCellAnchor>
    <xdr:from>
      <xdr:col>3</xdr:col>
      <xdr:colOff>419100</xdr:colOff>
      <xdr:row>21</xdr:row>
      <xdr:rowOff>57150</xdr:rowOff>
    </xdr:from>
    <xdr:to>
      <xdr:col>8</xdr:col>
      <xdr:colOff>438150</xdr:colOff>
      <xdr:row>23</xdr:row>
      <xdr:rowOff>85725</xdr:rowOff>
    </xdr:to>
    <xdr:sp macro="" textlink="">
      <xdr:nvSpPr>
        <xdr:cNvPr id="9" name="Rectangle 8">
          <a:hlinkClick r:id="rId3"/>
        </xdr:cNvPr>
        <xdr:cNvSpPr/>
      </xdr:nvSpPr>
      <xdr:spPr>
        <a:xfrm>
          <a:off x="2247900" y="4057650"/>
          <a:ext cx="30670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 MEN'S PRO</a:t>
          </a:r>
          <a:r>
            <a:rPr lang="en-US" sz="1800" b="1" baseline="0"/>
            <a:t> </a:t>
          </a:r>
          <a:r>
            <a:rPr lang="en-US" sz="1800" b="1"/>
            <a:t>PANTS </a:t>
          </a:r>
          <a:endParaRPr lang="en-US" sz="2000" b="1"/>
        </a:p>
      </xdr:txBody>
    </xdr:sp>
    <xdr:clientData/>
  </xdr:twoCellAnchor>
  <xdr:twoCellAnchor>
    <xdr:from>
      <xdr:col>3</xdr:col>
      <xdr:colOff>447675</xdr:colOff>
      <xdr:row>31</xdr:row>
      <xdr:rowOff>133350</xdr:rowOff>
    </xdr:from>
    <xdr:to>
      <xdr:col>8</xdr:col>
      <xdr:colOff>485775</xdr:colOff>
      <xdr:row>33</xdr:row>
      <xdr:rowOff>180975</xdr:rowOff>
    </xdr:to>
    <xdr:sp macro="" textlink="">
      <xdr:nvSpPr>
        <xdr:cNvPr id="10" name="Rectangle 9">
          <a:hlinkClick r:id="rId4"/>
        </xdr:cNvPr>
        <xdr:cNvSpPr/>
      </xdr:nvSpPr>
      <xdr:spPr>
        <a:xfrm>
          <a:off x="2276475" y="6038850"/>
          <a:ext cx="3086100" cy="4286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a:t>DECORATIONS</a:t>
          </a:r>
        </a:p>
      </xdr:txBody>
    </xdr:sp>
    <xdr:clientData/>
  </xdr:twoCellAnchor>
  <xdr:twoCellAnchor>
    <xdr:from>
      <xdr:col>3</xdr:col>
      <xdr:colOff>447675</xdr:colOff>
      <xdr:row>13</xdr:row>
      <xdr:rowOff>9525</xdr:rowOff>
    </xdr:from>
    <xdr:to>
      <xdr:col>14</xdr:col>
      <xdr:colOff>200025</xdr:colOff>
      <xdr:row>17</xdr:row>
      <xdr:rowOff>85725</xdr:rowOff>
    </xdr:to>
    <xdr:sp macro="" textlink="">
      <xdr:nvSpPr>
        <xdr:cNvPr id="11" name="TextBox 10"/>
        <xdr:cNvSpPr txBox="1"/>
      </xdr:nvSpPr>
      <xdr:spPr>
        <a:xfrm>
          <a:off x="2276475" y="2486025"/>
          <a:ext cx="6457950" cy="838200"/>
        </a:xfrm>
        <a:prstGeom prst="rect">
          <a:avLst/>
        </a:prstGeom>
        <a:ln>
          <a:solidFill>
            <a:srgbClr val="FF0000"/>
          </a:solidFill>
          <a:headEnd type="none"/>
          <a:tailEnd type="none"/>
        </a:ln>
      </xdr:spPr>
      <xdr:style>
        <a:lnRef idx="2">
          <a:schemeClr val="accent2"/>
        </a:lnRef>
        <a:fillRef idx="1">
          <a:schemeClr val="bg1"/>
        </a:fillRef>
        <a:effectRef idx="0">
          <a:schemeClr val="accent2"/>
        </a:effectRef>
        <a:fontRef idx="minor">
          <a:schemeClr val="tx1"/>
        </a:fontRef>
      </xdr:style>
      <xdr:txBody>
        <a:bodyPr vertOverflow="clip" horzOverflow="clip" wrap="square" rtlCol="0" anchor="ctr"/>
        <a:lstStyle/>
        <a:p>
          <a:pPr algn="ctr"/>
          <a:r>
            <a:rPr lang="en-US" sz="1100" b="1">
              <a:solidFill>
                <a:schemeClr val="dk1"/>
              </a:solidFill>
              <a:effectLst/>
              <a:latin typeface="+mn-lt"/>
              <a:ea typeface="+mn-ea"/>
              <a:cs typeface="+mn-cs"/>
            </a:rPr>
            <a:t>Instructions: Please select a category below and fill out the sheet completely. Totals will automatically be calculated on each sheet. When you are finished populating the relevant sheet(s), save the excel file and submit to your adidas Custom Account Specialist.</a:t>
          </a:r>
          <a:r>
            <a:rPr lang="en-US" sz="1100" b="1" baseline="0">
              <a:solidFill>
                <a:schemeClr val="dk1"/>
              </a:solidFill>
              <a:effectLst/>
              <a:latin typeface="+mn-lt"/>
              <a:ea typeface="+mn-ea"/>
              <a:cs typeface="+mn-cs"/>
            </a:rPr>
            <a:t> </a:t>
          </a:r>
        </a:p>
        <a:p>
          <a:pPr algn="ctr"/>
          <a:r>
            <a:rPr lang="en-US" sz="1100" b="1" baseline="0">
              <a:solidFill>
                <a:schemeClr val="dk1"/>
              </a:solidFill>
              <a:effectLst/>
              <a:latin typeface="+mn-lt"/>
              <a:ea typeface="+mn-ea"/>
              <a:cs typeface="+mn-cs"/>
            </a:rPr>
            <a:t>Questions ? Call us: 305-805-7800</a:t>
          </a:r>
          <a:endParaRPr lang="en-US" sz="1100" b="1">
            <a:solidFill>
              <a:schemeClr val="dk1"/>
            </a:solidFill>
            <a:effectLst/>
            <a:latin typeface="+mn-lt"/>
            <a:ea typeface="+mn-ea"/>
            <a:cs typeface="+mn-cs"/>
          </a:endParaRPr>
        </a:p>
      </xdr:txBody>
    </xdr:sp>
    <xdr:clientData/>
  </xdr:twoCellAnchor>
  <xdr:twoCellAnchor>
    <xdr:from>
      <xdr:col>3</xdr:col>
      <xdr:colOff>447675</xdr:colOff>
      <xdr:row>26</xdr:row>
      <xdr:rowOff>114300</xdr:rowOff>
    </xdr:from>
    <xdr:to>
      <xdr:col>8</xdr:col>
      <xdr:colOff>447675</xdr:colOff>
      <xdr:row>28</xdr:row>
      <xdr:rowOff>161925</xdr:rowOff>
    </xdr:to>
    <xdr:sp macro="" textlink="">
      <xdr:nvSpPr>
        <xdr:cNvPr id="12" name="Rectangle 11">
          <a:hlinkClick r:id="rId5"/>
        </xdr:cNvPr>
        <xdr:cNvSpPr/>
      </xdr:nvSpPr>
      <xdr:spPr>
        <a:xfrm>
          <a:off x="2276475" y="5067300"/>
          <a:ext cx="3048000" cy="4286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YOUTH CUSTOM JERSEYS</a:t>
          </a:r>
          <a:endParaRPr lang="en-US" sz="3200" b="1"/>
        </a:p>
      </xdr:txBody>
    </xdr:sp>
    <xdr:clientData/>
  </xdr:twoCellAnchor>
  <xdr:twoCellAnchor>
    <xdr:from>
      <xdr:col>3</xdr:col>
      <xdr:colOff>447675</xdr:colOff>
      <xdr:row>29</xdr:row>
      <xdr:rowOff>19050</xdr:rowOff>
    </xdr:from>
    <xdr:to>
      <xdr:col>8</xdr:col>
      <xdr:colOff>466725</xdr:colOff>
      <xdr:row>31</xdr:row>
      <xdr:rowOff>85725</xdr:rowOff>
    </xdr:to>
    <xdr:sp macro="" textlink="">
      <xdr:nvSpPr>
        <xdr:cNvPr id="13" name="Rectangle 12">
          <a:hlinkClick r:id="rId6"/>
        </xdr:cNvPr>
        <xdr:cNvSpPr/>
      </xdr:nvSpPr>
      <xdr:spPr>
        <a:xfrm>
          <a:off x="2276475" y="5543550"/>
          <a:ext cx="3067050" cy="4476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YOUTH CUSTOM PANTS</a:t>
          </a:r>
          <a:endParaRPr lang="en-US" sz="3600" b="1"/>
        </a:p>
      </xdr:txBody>
    </xdr:sp>
    <xdr:clientData/>
  </xdr:twoCellAnchor>
  <xdr:twoCellAnchor>
    <xdr:from>
      <xdr:col>10</xdr:col>
      <xdr:colOff>304800</xdr:colOff>
      <xdr:row>29</xdr:row>
      <xdr:rowOff>95250</xdr:rowOff>
    </xdr:from>
    <xdr:to>
      <xdr:col>15</xdr:col>
      <xdr:colOff>152400</xdr:colOff>
      <xdr:row>32</xdr:row>
      <xdr:rowOff>85725</xdr:rowOff>
    </xdr:to>
    <xdr:sp macro="" textlink="">
      <xdr:nvSpPr>
        <xdr:cNvPr id="14" name="Rectangle 13">
          <a:hlinkClick r:id="rId7"/>
        </xdr:cNvPr>
        <xdr:cNvSpPr/>
      </xdr:nvSpPr>
      <xdr:spPr>
        <a:xfrm>
          <a:off x="6400800" y="5619750"/>
          <a:ext cx="2895600" cy="5619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i="0">
              <a:solidFill>
                <a:schemeClr val="dk1"/>
              </a:solidFill>
              <a:effectLst/>
              <a:latin typeface="+mn-lt"/>
              <a:ea typeface="+mn-ea"/>
              <a:cs typeface="+mn-cs"/>
            </a:rPr>
            <a:t>MEN'S DESIGNATED HITTER JERSEY</a:t>
          </a:r>
          <a:br>
            <a:rPr lang="en-US" sz="1400" b="1" i="0">
              <a:solidFill>
                <a:schemeClr val="dk1"/>
              </a:solidFill>
              <a:effectLst/>
              <a:latin typeface="+mn-lt"/>
              <a:ea typeface="+mn-ea"/>
              <a:cs typeface="+mn-cs"/>
            </a:rPr>
          </a:br>
          <a:r>
            <a:rPr lang="en-US" sz="1400" b="1" i="0">
              <a:solidFill>
                <a:schemeClr val="dk1"/>
              </a:solidFill>
              <a:effectLst/>
              <a:latin typeface="+mn-lt"/>
              <a:ea typeface="+mn-ea"/>
              <a:cs typeface="+mn-cs"/>
            </a:rPr>
            <a:t>(FILL INS)</a:t>
          </a:r>
          <a:endParaRPr lang="en-US" sz="2400" b="1"/>
        </a:p>
      </xdr:txBody>
    </xdr:sp>
    <xdr:clientData/>
  </xdr:twoCellAnchor>
  <xdr:twoCellAnchor>
    <xdr:from>
      <xdr:col>10</xdr:col>
      <xdr:colOff>295275</xdr:colOff>
      <xdr:row>32</xdr:row>
      <xdr:rowOff>133350</xdr:rowOff>
    </xdr:from>
    <xdr:to>
      <xdr:col>15</xdr:col>
      <xdr:colOff>285750</xdr:colOff>
      <xdr:row>35</xdr:row>
      <xdr:rowOff>152400</xdr:rowOff>
    </xdr:to>
    <xdr:sp macro="" textlink="">
      <xdr:nvSpPr>
        <xdr:cNvPr id="15" name="Rectangle 14">
          <a:hlinkClick r:id="rId8"/>
        </xdr:cNvPr>
        <xdr:cNvSpPr/>
      </xdr:nvSpPr>
      <xdr:spPr>
        <a:xfrm>
          <a:off x="6391275" y="6229350"/>
          <a:ext cx="3038475" cy="590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i="0">
              <a:solidFill>
                <a:schemeClr val="dk1"/>
              </a:solidFill>
              <a:effectLst/>
              <a:latin typeface="+mn-lt"/>
              <a:ea typeface="+mn-ea"/>
              <a:cs typeface="+mn-cs"/>
            </a:rPr>
            <a:t>MEN'S DESIGNATED HITTER PANTS</a:t>
          </a:r>
          <a:br>
            <a:rPr lang="en-US" sz="1400" b="1" i="0">
              <a:solidFill>
                <a:schemeClr val="dk1"/>
              </a:solidFill>
              <a:effectLst/>
              <a:latin typeface="+mn-lt"/>
              <a:ea typeface="+mn-ea"/>
              <a:cs typeface="+mn-cs"/>
            </a:rPr>
          </a:br>
          <a:r>
            <a:rPr lang="en-US" sz="1100" b="1" i="0">
              <a:solidFill>
                <a:schemeClr val="dk1"/>
              </a:solidFill>
              <a:effectLst/>
              <a:latin typeface="+mn-lt"/>
              <a:ea typeface="+mn-ea"/>
              <a:cs typeface="+mn-cs"/>
            </a:rPr>
            <a:t>(FILL INS)</a:t>
          </a:r>
          <a:endParaRPr lang="en-US" sz="2400" b="1"/>
        </a:p>
      </xdr:txBody>
    </xdr:sp>
    <xdr:clientData/>
  </xdr:twoCellAnchor>
  <xdr:twoCellAnchor>
    <xdr:from>
      <xdr:col>10</xdr:col>
      <xdr:colOff>266700</xdr:colOff>
      <xdr:row>41</xdr:row>
      <xdr:rowOff>47625</xdr:rowOff>
    </xdr:from>
    <xdr:to>
      <xdr:col>15</xdr:col>
      <xdr:colOff>314325</xdr:colOff>
      <xdr:row>44</xdr:row>
      <xdr:rowOff>0</xdr:rowOff>
    </xdr:to>
    <xdr:sp macro="" textlink="">
      <xdr:nvSpPr>
        <xdr:cNvPr id="17" name="Rectangle 16">
          <a:hlinkClick r:id="rId9"/>
        </xdr:cNvPr>
        <xdr:cNvSpPr/>
      </xdr:nvSpPr>
      <xdr:spPr>
        <a:xfrm>
          <a:off x="6362700" y="7858125"/>
          <a:ext cx="3095625" cy="5238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i="0">
              <a:solidFill>
                <a:schemeClr val="dk1"/>
              </a:solidFill>
              <a:effectLst/>
              <a:latin typeface="+mn-lt"/>
              <a:ea typeface="+mn-ea"/>
              <a:cs typeface="+mn-cs"/>
            </a:rPr>
            <a:t>YOUTH DESIGNATED HITTER JERSEYS</a:t>
          </a:r>
        </a:p>
        <a:p>
          <a:pPr algn="ctr"/>
          <a:r>
            <a:rPr lang="en-US" sz="1100" b="1" i="0">
              <a:solidFill>
                <a:schemeClr val="dk1"/>
              </a:solidFill>
              <a:effectLst/>
              <a:latin typeface="+mn-lt"/>
              <a:ea typeface="+mn-ea"/>
              <a:cs typeface="+mn-cs"/>
            </a:rPr>
            <a:t>(FILL INS)</a:t>
          </a:r>
          <a:endParaRPr lang="en-US" sz="2400" b="1"/>
        </a:p>
      </xdr:txBody>
    </xdr:sp>
    <xdr:clientData/>
  </xdr:twoCellAnchor>
  <xdr:twoCellAnchor>
    <xdr:from>
      <xdr:col>10</xdr:col>
      <xdr:colOff>276225</xdr:colOff>
      <xdr:row>44</xdr:row>
      <xdr:rowOff>57150</xdr:rowOff>
    </xdr:from>
    <xdr:to>
      <xdr:col>15</xdr:col>
      <xdr:colOff>295275</xdr:colOff>
      <xdr:row>46</xdr:row>
      <xdr:rowOff>180975</xdr:rowOff>
    </xdr:to>
    <xdr:sp macro="" textlink="">
      <xdr:nvSpPr>
        <xdr:cNvPr id="18" name="Rectangle 17">
          <a:hlinkClick r:id="rId10"/>
        </xdr:cNvPr>
        <xdr:cNvSpPr/>
      </xdr:nvSpPr>
      <xdr:spPr>
        <a:xfrm>
          <a:off x="6372225" y="8439150"/>
          <a:ext cx="3067050" cy="5048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i="0">
              <a:solidFill>
                <a:schemeClr val="dk1"/>
              </a:solidFill>
              <a:effectLst/>
              <a:latin typeface="+mn-lt"/>
              <a:ea typeface="+mn-ea"/>
              <a:cs typeface="+mn-cs"/>
            </a:rPr>
            <a:t>YOUTH DESIGNATED HITTER PANTS</a:t>
          </a:r>
          <a:br>
            <a:rPr lang="en-US" sz="1400" b="1" i="0">
              <a:solidFill>
                <a:schemeClr val="dk1"/>
              </a:solidFill>
              <a:effectLst/>
              <a:latin typeface="+mn-lt"/>
              <a:ea typeface="+mn-ea"/>
              <a:cs typeface="+mn-cs"/>
            </a:rPr>
          </a:br>
          <a:r>
            <a:rPr lang="en-US" sz="1100" b="1" i="0">
              <a:solidFill>
                <a:schemeClr val="dk1"/>
              </a:solidFill>
              <a:effectLst/>
              <a:latin typeface="+mn-lt"/>
              <a:ea typeface="+mn-ea"/>
              <a:cs typeface="+mn-cs"/>
            </a:rPr>
            <a:t>(FILL INS)</a:t>
          </a:r>
          <a:endParaRPr lang="en-US" sz="2400" b="1"/>
        </a:p>
      </xdr:txBody>
    </xdr:sp>
    <xdr:clientData/>
  </xdr:twoCellAnchor>
  <xdr:twoCellAnchor>
    <xdr:from>
      <xdr:col>10</xdr:col>
      <xdr:colOff>276225</xdr:colOff>
      <xdr:row>18</xdr:row>
      <xdr:rowOff>133350</xdr:rowOff>
    </xdr:from>
    <xdr:to>
      <xdr:col>14</xdr:col>
      <xdr:colOff>581025</xdr:colOff>
      <xdr:row>20</xdr:row>
      <xdr:rowOff>114300</xdr:rowOff>
    </xdr:to>
    <xdr:sp macro="" textlink="">
      <xdr:nvSpPr>
        <xdr:cNvPr id="19" name="Rectangle 12">
          <a:hlinkClick r:id="rId11"/>
        </xdr:cNvPr>
        <xdr:cNvSpPr/>
      </xdr:nvSpPr>
      <xdr:spPr>
        <a:xfrm>
          <a:off x="6372225" y="3562350"/>
          <a:ext cx="27432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MEN'S</a:t>
          </a:r>
          <a:r>
            <a:rPr lang="en-US" sz="1800" b="1" i="0" baseline="0">
              <a:solidFill>
                <a:schemeClr val="dk1"/>
              </a:solidFill>
              <a:effectLst/>
              <a:latin typeface="+mn-lt"/>
              <a:ea typeface="+mn-ea"/>
              <a:cs typeface="+mn-cs"/>
            </a:rPr>
            <a:t> JERSEYS (FILL INS)</a:t>
          </a:r>
          <a:endParaRPr lang="en-US" sz="3600" b="1"/>
        </a:p>
      </xdr:txBody>
    </xdr:sp>
    <xdr:clientData/>
  </xdr:twoCellAnchor>
  <xdr:twoCellAnchor>
    <xdr:from>
      <xdr:col>10</xdr:col>
      <xdr:colOff>304800</xdr:colOff>
      <xdr:row>24</xdr:row>
      <xdr:rowOff>123825</xdr:rowOff>
    </xdr:from>
    <xdr:to>
      <xdr:col>15</xdr:col>
      <xdr:colOff>0</xdr:colOff>
      <xdr:row>26</xdr:row>
      <xdr:rowOff>104775</xdr:rowOff>
    </xdr:to>
    <xdr:sp macro="" textlink="">
      <xdr:nvSpPr>
        <xdr:cNvPr id="21" name="Rectangle 12">
          <a:hlinkClick r:id="rId12"/>
        </xdr:cNvPr>
        <xdr:cNvSpPr/>
      </xdr:nvSpPr>
      <xdr:spPr>
        <a:xfrm>
          <a:off x="6400800" y="4695825"/>
          <a:ext cx="27432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MEN'S PANTS (FILL</a:t>
          </a:r>
          <a:r>
            <a:rPr lang="en-US" sz="1800" b="1" i="0" baseline="0">
              <a:solidFill>
                <a:schemeClr val="dk1"/>
              </a:solidFill>
              <a:effectLst/>
              <a:latin typeface="+mn-lt"/>
              <a:ea typeface="+mn-ea"/>
              <a:cs typeface="+mn-cs"/>
            </a:rPr>
            <a:t> INS)</a:t>
          </a:r>
          <a:endParaRPr lang="en-US" sz="3600" b="1"/>
        </a:p>
      </xdr:txBody>
    </xdr:sp>
    <xdr:clientData/>
  </xdr:twoCellAnchor>
  <xdr:twoCellAnchor>
    <xdr:from>
      <xdr:col>10</xdr:col>
      <xdr:colOff>323850</xdr:colOff>
      <xdr:row>27</xdr:row>
      <xdr:rowOff>0</xdr:rowOff>
    </xdr:from>
    <xdr:to>
      <xdr:col>14</xdr:col>
      <xdr:colOff>581025</xdr:colOff>
      <xdr:row>29</xdr:row>
      <xdr:rowOff>38100</xdr:rowOff>
    </xdr:to>
    <xdr:sp macro="" textlink="">
      <xdr:nvSpPr>
        <xdr:cNvPr id="22" name="Rectangle 12">
          <a:hlinkClick r:id="rId13"/>
        </xdr:cNvPr>
        <xdr:cNvSpPr/>
      </xdr:nvSpPr>
      <xdr:spPr>
        <a:xfrm>
          <a:off x="6419850" y="5143500"/>
          <a:ext cx="2695575" cy="4191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200" b="1" i="0">
              <a:solidFill>
                <a:schemeClr val="dk1"/>
              </a:solidFill>
              <a:effectLst/>
              <a:latin typeface="+mn-lt"/>
              <a:ea typeface="+mn-ea"/>
              <a:cs typeface="+mn-cs"/>
            </a:rPr>
            <a:t>MEN'S SPRING</a:t>
          </a:r>
          <a:r>
            <a:rPr lang="en-US" sz="1200" b="1" i="0" baseline="0">
              <a:solidFill>
                <a:schemeClr val="dk1"/>
              </a:solidFill>
              <a:effectLst/>
              <a:latin typeface="+mn-lt"/>
              <a:ea typeface="+mn-ea"/>
              <a:cs typeface="+mn-cs"/>
            </a:rPr>
            <a:t> TRAINER</a:t>
          </a:r>
          <a:r>
            <a:rPr lang="en-US" sz="1200" b="1" i="0">
              <a:solidFill>
                <a:schemeClr val="dk1"/>
              </a:solidFill>
              <a:effectLst/>
              <a:latin typeface="+mn-lt"/>
              <a:ea typeface="+mn-ea"/>
              <a:cs typeface="+mn-cs"/>
            </a:rPr>
            <a:t> TOPS (FILL INS)</a:t>
          </a:r>
          <a:endParaRPr lang="en-US" sz="1200" b="1"/>
        </a:p>
      </xdr:txBody>
    </xdr:sp>
    <xdr:clientData/>
  </xdr:twoCellAnchor>
  <xdr:twoCellAnchor>
    <xdr:from>
      <xdr:col>10</xdr:col>
      <xdr:colOff>295275</xdr:colOff>
      <xdr:row>36</xdr:row>
      <xdr:rowOff>19050</xdr:rowOff>
    </xdr:from>
    <xdr:to>
      <xdr:col>14</xdr:col>
      <xdr:colOff>590550</xdr:colOff>
      <xdr:row>38</xdr:row>
      <xdr:rowOff>85725</xdr:rowOff>
    </xdr:to>
    <xdr:sp macro="" textlink="">
      <xdr:nvSpPr>
        <xdr:cNvPr id="23" name="Rectangle 12">
          <a:hlinkClick r:id="rId14"/>
        </xdr:cNvPr>
        <xdr:cNvSpPr/>
      </xdr:nvSpPr>
      <xdr:spPr>
        <a:xfrm>
          <a:off x="6391275" y="6877050"/>
          <a:ext cx="2733675" cy="4476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baseline="0">
              <a:solidFill>
                <a:schemeClr val="dk1"/>
              </a:solidFill>
              <a:effectLst/>
              <a:latin typeface="+mn-lt"/>
              <a:ea typeface="+mn-ea"/>
              <a:cs typeface="+mn-cs"/>
            </a:rPr>
            <a:t>YOUTH JERSEYS (FILL INS)</a:t>
          </a:r>
          <a:endParaRPr lang="en-US" sz="3600" b="1"/>
        </a:p>
      </xdr:txBody>
    </xdr:sp>
    <xdr:clientData/>
  </xdr:twoCellAnchor>
  <xdr:twoCellAnchor>
    <xdr:from>
      <xdr:col>10</xdr:col>
      <xdr:colOff>285750</xdr:colOff>
      <xdr:row>38</xdr:row>
      <xdr:rowOff>142875</xdr:rowOff>
    </xdr:from>
    <xdr:to>
      <xdr:col>14</xdr:col>
      <xdr:colOff>581025</xdr:colOff>
      <xdr:row>40</xdr:row>
      <xdr:rowOff>180975</xdr:rowOff>
    </xdr:to>
    <xdr:sp macro="" textlink="">
      <xdr:nvSpPr>
        <xdr:cNvPr id="25" name="Rectangle 12">
          <a:hlinkClick r:id="rId15"/>
        </xdr:cNvPr>
        <xdr:cNvSpPr/>
      </xdr:nvSpPr>
      <xdr:spPr>
        <a:xfrm>
          <a:off x="6381750" y="7381875"/>
          <a:ext cx="2733675" cy="4191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800" b="1" i="0">
              <a:solidFill>
                <a:schemeClr val="dk1"/>
              </a:solidFill>
              <a:effectLst/>
              <a:latin typeface="+mn-lt"/>
              <a:ea typeface="+mn-ea"/>
              <a:cs typeface="+mn-cs"/>
            </a:rPr>
            <a:t>YOUTH PANTS </a:t>
          </a:r>
          <a:r>
            <a:rPr lang="en-US" sz="1800" b="1" i="0" baseline="0">
              <a:solidFill>
                <a:schemeClr val="dk1"/>
              </a:solidFill>
              <a:effectLst/>
              <a:latin typeface="+mn-lt"/>
              <a:ea typeface="+mn-ea"/>
              <a:cs typeface="+mn-cs"/>
            </a:rPr>
            <a:t>(FILL INS)</a:t>
          </a:r>
          <a:endParaRPr lang="en-US" sz="3600" b="1"/>
        </a:p>
      </xdr:txBody>
    </xdr:sp>
    <xdr:clientData/>
  </xdr:twoCellAnchor>
  <xdr:twoCellAnchor>
    <xdr:from>
      <xdr:col>3</xdr:col>
      <xdr:colOff>438150</xdr:colOff>
      <xdr:row>24</xdr:row>
      <xdr:rowOff>0</xdr:rowOff>
    </xdr:from>
    <xdr:to>
      <xdr:col>8</xdr:col>
      <xdr:colOff>457200</xdr:colOff>
      <xdr:row>26</xdr:row>
      <xdr:rowOff>28575</xdr:rowOff>
    </xdr:to>
    <xdr:sp macro="" textlink="">
      <xdr:nvSpPr>
        <xdr:cNvPr id="20" name="Rectangle 19">
          <a:hlinkClick r:id="rId16"/>
        </xdr:cNvPr>
        <xdr:cNvSpPr/>
      </xdr:nvSpPr>
      <xdr:spPr>
        <a:xfrm>
          <a:off x="2266950" y="4572000"/>
          <a:ext cx="30670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400" b="1"/>
            <a:t>MISTREAK 2.0 SUBLIMATED</a:t>
          </a:r>
          <a:r>
            <a:rPr lang="en-US" sz="1400" b="1" baseline="0"/>
            <a:t> </a:t>
          </a:r>
          <a:r>
            <a:rPr lang="en-US" sz="1400" b="1"/>
            <a:t>JERSEY</a:t>
          </a:r>
          <a:endParaRPr lang="en-US" sz="1600" b="1"/>
        </a:p>
      </xdr:txBody>
    </xdr:sp>
    <xdr:clientData/>
  </xdr:twoCellAnchor>
  <xdr:twoCellAnchor editAs="oneCell">
    <xdr:from>
      <xdr:col>10</xdr:col>
      <xdr:colOff>438150</xdr:colOff>
      <xdr:row>6</xdr:row>
      <xdr:rowOff>85725</xdr:rowOff>
    </xdr:from>
    <xdr:to>
      <xdr:col>14</xdr:col>
      <xdr:colOff>342900</xdr:colOff>
      <xdr:row>10</xdr:row>
      <xdr:rowOff>19050</xdr:rowOff>
    </xdr:to>
    <xdr:pic>
      <xdr:nvPicPr>
        <xdr:cNvPr id="6" name="Imagen 5"/>
        <xdr:cNvPicPr preferRelativeResize="1">
          <a:picLocks noChangeAspect="1"/>
        </xdr:cNvPicPr>
      </xdr:nvPicPr>
      <xdr:blipFill>
        <a:blip r:embed="rId17"/>
        <a:stretch>
          <a:fillRect/>
        </a:stretch>
      </xdr:blipFill>
      <xdr:spPr>
        <a:xfrm>
          <a:off x="6534150" y="1228725"/>
          <a:ext cx="2343150" cy="69532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xdr:row>
      <xdr:rowOff>76200</xdr:rowOff>
    </xdr:from>
    <xdr:to>
      <xdr:col>15</xdr:col>
      <xdr:colOff>57150</xdr:colOff>
      <xdr:row>6</xdr:row>
      <xdr:rowOff>104775</xdr:rowOff>
    </xdr:to>
    <xdr:grpSp>
      <xdr:nvGrpSpPr>
        <xdr:cNvPr id="2" name="Group 1"/>
        <xdr:cNvGrpSpPr/>
      </xdr:nvGrpSpPr>
      <xdr:grpSpPr>
        <a:xfrm>
          <a:off x="8267700" y="609600"/>
          <a:ext cx="2190750" cy="790575"/>
          <a:chOff x="9505950" y="3352800"/>
          <a:chExt cx="1733550" cy="666750"/>
        </a:xfrm>
      </xdr:grpSpPr>
      <xdr:grpSp>
        <xdr:nvGrpSpPr>
          <xdr:cNvPr id="3" name="Group 2"/>
          <xdr:cNvGrpSpPr/>
        </xdr:nvGrpSpPr>
        <xdr:grpSpPr>
          <a:xfrm>
            <a:off x="9505950" y="3352800"/>
            <a:ext cx="1733550" cy="666750"/>
            <a:chOff x="9515475" y="3352800"/>
            <a:chExt cx="1733550" cy="666750"/>
          </a:xfrm>
        </xdr:grpSpPr>
        <xdr:sp macro="" textlink="">
          <xdr:nvSpPr>
            <xdr:cNvPr id="5" name="TextBox 4"/>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 INFORMATION</a:t>
              </a:r>
              <a:endParaRPr lang="en-US">
                <a:solidFill>
                  <a:srgbClr val="FF0000"/>
                </a:solidFill>
                <a:effectLst/>
              </a:endParaRPr>
            </a:p>
          </xdr:txBody>
        </xdr:sp>
        <xdr:cxnSp macro="">
          <xdr:nvCxnSpPr>
            <xdr:cNvPr id="6" name="Straight Arrow Connector 5"/>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4" name="Straight Arrow Connector 3"/>
          <xdr:cNvCxnSpPr/>
        </xdr:nvCxnSpPr>
        <xdr:spPr>
          <a:xfrm flipH="1">
            <a:off x="9515485" y="3755184"/>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571500</xdr:colOff>
      <xdr:row>2</xdr:row>
      <xdr:rowOff>114300</xdr:rowOff>
    </xdr:from>
    <xdr:to>
      <xdr:col>18</xdr:col>
      <xdr:colOff>476250</xdr:colOff>
      <xdr:row>4</xdr:row>
      <xdr:rowOff>19050</xdr:rowOff>
    </xdr:to>
    <xdr:sp macro="" textlink="">
      <xdr:nvSpPr>
        <xdr:cNvPr id="17" name="Rectangle 16">
          <a:hlinkClick r:id="rId1"/>
        </xdr:cNvPr>
        <xdr:cNvSpPr/>
      </xdr:nvSpPr>
      <xdr:spPr>
        <a:xfrm>
          <a:off x="10972800" y="647700"/>
          <a:ext cx="1647825"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561975</xdr:colOff>
      <xdr:row>1</xdr:row>
      <xdr:rowOff>66675</xdr:rowOff>
    </xdr:from>
    <xdr:to>
      <xdr:col>18</xdr:col>
      <xdr:colOff>457200</xdr:colOff>
      <xdr:row>2</xdr:row>
      <xdr:rowOff>66675</xdr:rowOff>
    </xdr:to>
    <xdr:sp macro="" textlink="">
      <xdr:nvSpPr>
        <xdr:cNvPr id="41" name="Rectangle 16">
          <a:hlinkClick r:id="rId2"/>
        </xdr:cNvPr>
        <xdr:cNvSpPr/>
      </xdr:nvSpPr>
      <xdr:spPr>
        <a:xfrm rot="10800000" flipV="1">
          <a:off x="10963275" y="409575"/>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561975</xdr:colOff>
      <xdr:row>12</xdr:row>
      <xdr:rowOff>123825</xdr:rowOff>
    </xdr:from>
    <xdr:to>
      <xdr:col>19</xdr:col>
      <xdr:colOff>9525</xdr:colOff>
      <xdr:row>14</xdr:row>
      <xdr:rowOff>19050</xdr:rowOff>
    </xdr:to>
    <xdr:sp macro="" textlink="">
      <xdr:nvSpPr>
        <xdr:cNvPr id="42" name="Rectangle 27">
          <a:hlinkClick r:id="rId3"/>
        </xdr:cNvPr>
        <xdr:cNvSpPr/>
      </xdr:nvSpPr>
      <xdr:spPr>
        <a:xfrm>
          <a:off x="10963275" y="256222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571500</xdr:colOff>
      <xdr:row>4</xdr:row>
      <xdr:rowOff>76200</xdr:rowOff>
    </xdr:from>
    <xdr:to>
      <xdr:col>18</xdr:col>
      <xdr:colOff>485775</xdr:colOff>
      <xdr:row>6</xdr:row>
      <xdr:rowOff>9525</xdr:rowOff>
    </xdr:to>
    <xdr:sp macro="" textlink="">
      <xdr:nvSpPr>
        <xdr:cNvPr id="43" name="Rectangle 40">
          <a:hlinkClick r:id="rId4"/>
        </xdr:cNvPr>
        <xdr:cNvSpPr/>
      </xdr:nvSpPr>
      <xdr:spPr>
        <a:xfrm>
          <a:off x="10972800" y="990600"/>
          <a:ext cx="16573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590550</xdr:colOff>
      <xdr:row>30</xdr:row>
      <xdr:rowOff>9525</xdr:rowOff>
    </xdr:from>
    <xdr:to>
      <xdr:col>19</xdr:col>
      <xdr:colOff>28575</xdr:colOff>
      <xdr:row>31</xdr:row>
      <xdr:rowOff>133350</xdr:rowOff>
    </xdr:to>
    <xdr:sp macro="" textlink="">
      <xdr:nvSpPr>
        <xdr:cNvPr id="44" name="Rectangle 41">
          <a:hlinkClick r:id="rId5"/>
        </xdr:cNvPr>
        <xdr:cNvSpPr/>
      </xdr:nvSpPr>
      <xdr:spPr>
        <a:xfrm>
          <a:off x="10991850" y="5876925"/>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581025</xdr:colOff>
      <xdr:row>14</xdr:row>
      <xdr:rowOff>85725</xdr:rowOff>
    </xdr:from>
    <xdr:to>
      <xdr:col>18</xdr:col>
      <xdr:colOff>514350</xdr:colOff>
      <xdr:row>15</xdr:row>
      <xdr:rowOff>161925</xdr:rowOff>
    </xdr:to>
    <xdr:sp macro="" textlink="">
      <xdr:nvSpPr>
        <xdr:cNvPr id="45" name="Rectangle 42">
          <a:hlinkClick r:id="rId6"/>
        </xdr:cNvPr>
        <xdr:cNvSpPr/>
      </xdr:nvSpPr>
      <xdr:spPr>
        <a:xfrm>
          <a:off x="10982325" y="29051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571500</xdr:colOff>
      <xdr:row>16</xdr:row>
      <xdr:rowOff>38100</xdr:rowOff>
    </xdr:from>
    <xdr:to>
      <xdr:col>18</xdr:col>
      <xdr:colOff>504825</xdr:colOff>
      <xdr:row>17</xdr:row>
      <xdr:rowOff>114300</xdr:rowOff>
    </xdr:to>
    <xdr:sp macro="" textlink="">
      <xdr:nvSpPr>
        <xdr:cNvPr id="46" name="Rectangle 43">
          <a:hlinkClick r:id="rId7"/>
        </xdr:cNvPr>
        <xdr:cNvSpPr/>
      </xdr:nvSpPr>
      <xdr:spPr>
        <a:xfrm>
          <a:off x="10972800" y="32385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561975</xdr:colOff>
      <xdr:row>8</xdr:row>
      <xdr:rowOff>161925</xdr:rowOff>
    </xdr:from>
    <xdr:to>
      <xdr:col>19</xdr:col>
      <xdr:colOff>9525</xdr:colOff>
      <xdr:row>10</xdr:row>
      <xdr:rowOff>76200</xdr:rowOff>
    </xdr:to>
    <xdr:sp macro="" textlink="">
      <xdr:nvSpPr>
        <xdr:cNvPr id="47" name="Rectangle 44">
          <a:hlinkClick r:id="rId8"/>
        </xdr:cNvPr>
        <xdr:cNvSpPr/>
      </xdr:nvSpPr>
      <xdr:spPr>
        <a:xfrm>
          <a:off x="10963275" y="183832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571500</xdr:colOff>
      <xdr:row>10</xdr:row>
      <xdr:rowOff>123825</xdr:rowOff>
    </xdr:from>
    <xdr:to>
      <xdr:col>19</xdr:col>
      <xdr:colOff>9525</xdr:colOff>
      <xdr:row>12</xdr:row>
      <xdr:rowOff>38100</xdr:rowOff>
    </xdr:to>
    <xdr:sp macro="" textlink="">
      <xdr:nvSpPr>
        <xdr:cNvPr id="48" name="Rectangle 45">
          <a:hlinkClick r:id="rId9"/>
        </xdr:cNvPr>
        <xdr:cNvSpPr/>
      </xdr:nvSpPr>
      <xdr:spPr>
        <a:xfrm>
          <a:off x="10972800" y="218122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590550</xdr:colOff>
      <xdr:row>17</xdr:row>
      <xdr:rowOff>180975</xdr:rowOff>
    </xdr:from>
    <xdr:to>
      <xdr:col>19</xdr:col>
      <xdr:colOff>0</xdr:colOff>
      <xdr:row>19</xdr:row>
      <xdr:rowOff>142875</xdr:rowOff>
    </xdr:to>
    <xdr:sp macro="" textlink="">
      <xdr:nvSpPr>
        <xdr:cNvPr id="49" name="Rectangle 46">
          <a:hlinkClick r:id="rId10"/>
        </xdr:cNvPr>
        <xdr:cNvSpPr/>
      </xdr:nvSpPr>
      <xdr:spPr>
        <a:xfrm>
          <a:off x="10991850" y="3571875"/>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600075</xdr:colOff>
      <xdr:row>22</xdr:row>
      <xdr:rowOff>66675</xdr:rowOff>
    </xdr:from>
    <xdr:to>
      <xdr:col>19</xdr:col>
      <xdr:colOff>9525</xdr:colOff>
      <xdr:row>23</xdr:row>
      <xdr:rowOff>190500</xdr:rowOff>
    </xdr:to>
    <xdr:sp macro="" textlink="">
      <xdr:nvSpPr>
        <xdr:cNvPr id="51" name="Rectangle 12">
          <a:hlinkClick r:id="rId11"/>
        </xdr:cNvPr>
        <xdr:cNvSpPr/>
      </xdr:nvSpPr>
      <xdr:spPr>
        <a:xfrm>
          <a:off x="11001375" y="4410075"/>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590550</xdr:colOff>
      <xdr:row>24</xdr:row>
      <xdr:rowOff>76200</xdr:rowOff>
    </xdr:from>
    <xdr:to>
      <xdr:col>19</xdr:col>
      <xdr:colOff>19050</xdr:colOff>
      <xdr:row>25</xdr:row>
      <xdr:rowOff>152400</xdr:rowOff>
    </xdr:to>
    <xdr:sp macro="" textlink="">
      <xdr:nvSpPr>
        <xdr:cNvPr id="52" name="Rectangle 12">
          <a:hlinkClick r:id="rId12"/>
        </xdr:cNvPr>
        <xdr:cNvSpPr/>
      </xdr:nvSpPr>
      <xdr:spPr>
        <a:xfrm>
          <a:off x="10991850" y="480060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581025</xdr:colOff>
      <xdr:row>20</xdr:row>
      <xdr:rowOff>19050</xdr:rowOff>
    </xdr:from>
    <xdr:to>
      <xdr:col>18</xdr:col>
      <xdr:colOff>514350</xdr:colOff>
      <xdr:row>21</xdr:row>
      <xdr:rowOff>190500</xdr:rowOff>
    </xdr:to>
    <xdr:sp macro="" textlink="">
      <xdr:nvSpPr>
        <xdr:cNvPr id="53" name="Rectangle 12">
          <a:hlinkClick r:id="rId13"/>
        </xdr:cNvPr>
        <xdr:cNvSpPr/>
      </xdr:nvSpPr>
      <xdr:spPr>
        <a:xfrm>
          <a:off x="10982325" y="3981450"/>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i="0">
              <a:solidFill>
                <a:schemeClr val="dk1"/>
              </a:solidFill>
              <a:effectLst/>
              <a:latin typeface="+mn-lt"/>
              <a:ea typeface="+mn-ea"/>
              <a:cs typeface="+mn-cs"/>
            </a:rPr>
            <a:t>MEN'S SPRING</a:t>
          </a:r>
          <a:r>
            <a:rPr lang="en-US" sz="900" b="1" i="0" baseline="0">
              <a:solidFill>
                <a:schemeClr val="dk1"/>
              </a:solidFill>
              <a:effectLst/>
              <a:latin typeface="+mn-lt"/>
              <a:ea typeface="+mn-ea"/>
              <a:cs typeface="+mn-cs"/>
            </a:rPr>
            <a:t> TRAINER</a:t>
          </a:r>
          <a:r>
            <a:rPr lang="en-US" sz="800" b="1" i="0">
              <a:solidFill>
                <a:schemeClr val="dk1"/>
              </a:solidFill>
              <a:effectLst/>
              <a:latin typeface="+mn-lt"/>
              <a:ea typeface="+mn-ea"/>
              <a:cs typeface="+mn-cs"/>
            </a:rPr>
            <a:t> TOPS (FILL INS)</a:t>
          </a:r>
          <a:endParaRPr lang="en-US" sz="900" b="1"/>
        </a:p>
      </xdr:txBody>
    </xdr:sp>
    <xdr:clientData/>
  </xdr:twoCellAnchor>
  <xdr:twoCellAnchor>
    <xdr:from>
      <xdr:col>15</xdr:col>
      <xdr:colOff>581025</xdr:colOff>
      <xdr:row>26</xdr:row>
      <xdr:rowOff>28575</xdr:rowOff>
    </xdr:from>
    <xdr:to>
      <xdr:col>19</xdr:col>
      <xdr:colOff>28575</xdr:colOff>
      <xdr:row>27</xdr:row>
      <xdr:rowOff>133350</xdr:rowOff>
    </xdr:to>
    <xdr:sp macro="" textlink="">
      <xdr:nvSpPr>
        <xdr:cNvPr id="54" name="Rectangle 12">
          <a:hlinkClick r:id="rId14"/>
        </xdr:cNvPr>
        <xdr:cNvSpPr/>
      </xdr:nvSpPr>
      <xdr:spPr>
        <a:xfrm>
          <a:off x="10982325" y="51339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590550</xdr:colOff>
      <xdr:row>28</xdr:row>
      <xdr:rowOff>0</xdr:rowOff>
    </xdr:from>
    <xdr:to>
      <xdr:col>19</xdr:col>
      <xdr:colOff>28575</xdr:colOff>
      <xdr:row>29</xdr:row>
      <xdr:rowOff>95250</xdr:rowOff>
    </xdr:to>
    <xdr:sp macro="" textlink="">
      <xdr:nvSpPr>
        <xdr:cNvPr id="55" name="Rectangle 12">
          <a:hlinkClick r:id="rId15"/>
        </xdr:cNvPr>
        <xdr:cNvSpPr/>
      </xdr:nvSpPr>
      <xdr:spPr>
        <a:xfrm>
          <a:off x="10991850" y="5486400"/>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552450</xdr:colOff>
      <xdr:row>6</xdr:row>
      <xdr:rowOff>66675</xdr:rowOff>
    </xdr:from>
    <xdr:to>
      <xdr:col>18</xdr:col>
      <xdr:colOff>504825</xdr:colOff>
      <xdr:row>8</xdr:row>
      <xdr:rowOff>95250</xdr:rowOff>
    </xdr:to>
    <xdr:sp macro="" textlink="">
      <xdr:nvSpPr>
        <xdr:cNvPr id="23" name="Rectangle 22">
          <a:hlinkClick r:id="rId16"/>
        </xdr:cNvPr>
        <xdr:cNvSpPr/>
      </xdr:nvSpPr>
      <xdr:spPr>
        <a:xfrm>
          <a:off x="10953750" y="1362075"/>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0</xdr:colOff>
      <xdr:row>0</xdr:row>
      <xdr:rowOff>0</xdr:rowOff>
    </xdr:from>
    <xdr:to>
      <xdr:col>1</xdr:col>
      <xdr:colOff>523875</xdr:colOff>
      <xdr:row>0</xdr:row>
      <xdr:rowOff>333375</xdr:rowOff>
    </xdr:to>
    <xdr:pic>
      <xdr:nvPicPr>
        <xdr:cNvPr id="8" name="Imagen 7"/>
        <xdr:cNvPicPr preferRelativeResize="1">
          <a:picLocks noChangeAspect="1"/>
        </xdr:cNvPicPr>
      </xdr:nvPicPr>
      <xdr:blipFill>
        <a:blip r:embed="rId17"/>
        <a:stretch>
          <a:fillRect/>
        </a:stretch>
      </xdr:blipFill>
      <xdr:spPr>
        <a:xfrm>
          <a:off x="0" y="0"/>
          <a:ext cx="1133475" cy="3333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xdr:row>
      <xdr:rowOff>171450</xdr:rowOff>
    </xdr:from>
    <xdr:to>
      <xdr:col>14</xdr:col>
      <xdr:colOff>647700</xdr:colOff>
      <xdr:row>6</xdr:row>
      <xdr:rowOff>123825</xdr:rowOff>
    </xdr:to>
    <xdr:grpSp>
      <xdr:nvGrpSpPr>
        <xdr:cNvPr id="8" name="Group 7"/>
        <xdr:cNvGrpSpPr/>
      </xdr:nvGrpSpPr>
      <xdr:grpSpPr>
        <a:xfrm>
          <a:off x="7315200" y="361950"/>
          <a:ext cx="1866900" cy="904875"/>
          <a:chOff x="9515475" y="3352800"/>
          <a:chExt cx="1733550" cy="666750"/>
        </a:xfrm>
      </xdr:grpSpPr>
      <xdr:sp macro="" textlink="">
        <xdr:nvSpPr>
          <xdr:cNvPr id="10" name="TextBox 9"/>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rPr>
              <a:t>PLEASE CLICK TO SEE DROP DOWN LIST AND SELECT JERSEY INFORMATION</a:t>
            </a:r>
          </a:p>
        </xdr:txBody>
      </xdr:sp>
      <xdr:cxnSp macro="">
        <xdr:nvCxnSpPr>
          <xdr:cNvPr id="11" name="Straight Arrow Connector 10"/>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352425</xdr:colOff>
      <xdr:row>1</xdr:row>
      <xdr:rowOff>85725</xdr:rowOff>
    </xdr:from>
    <xdr:to>
      <xdr:col>17</xdr:col>
      <xdr:colOff>409575</xdr:colOff>
      <xdr:row>2</xdr:row>
      <xdr:rowOff>85725</xdr:rowOff>
    </xdr:to>
    <xdr:sp macro="" textlink="">
      <xdr:nvSpPr>
        <xdr:cNvPr id="27" name="Rectangle 16">
          <a:hlinkClick r:id="rId1"/>
        </xdr:cNvPr>
        <xdr:cNvSpPr/>
      </xdr:nvSpPr>
      <xdr:spPr>
        <a:xfrm rot="10800000" flipV="1">
          <a:off x="9982200" y="276225"/>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342900</xdr:colOff>
      <xdr:row>12</xdr:row>
      <xdr:rowOff>28575</xdr:rowOff>
    </xdr:from>
    <xdr:to>
      <xdr:col>17</xdr:col>
      <xdr:colOff>466725</xdr:colOff>
      <xdr:row>13</xdr:row>
      <xdr:rowOff>114300</xdr:rowOff>
    </xdr:to>
    <xdr:sp macro="" textlink="">
      <xdr:nvSpPr>
        <xdr:cNvPr id="28" name="Rectangle 27">
          <a:hlinkClick r:id="rId2"/>
        </xdr:cNvPr>
        <xdr:cNvSpPr/>
      </xdr:nvSpPr>
      <xdr:spPr>
        <a:xfrm>
          <a:off x="9972675" y="231457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361950</xdr:colOff>
      <xdr:row>4</xdr:row>
      <xdr:rowOff>47625</xdr:rowOff>
    </xdr:from>
    <xdr:to>
      <xdr:col>17</xdr:col>
      <xdr:colOff>438150</xdr:colOff>
      <xdr:row>5</xdr:row>
      <xdr:rowOff>133350</xdr:rowOff>
    </xdr:to>
    <xdr:sp macro="" textlink="">
      <xdr:nvSpPr>
        <xdr:cNvPr id="29" name="Rectangle 40">
          <a:hlinkClick r:id="rId3"/>
        </xdr:cNvPr>
        <xdr:cNvSpPr/>
      </xdr:nvSpPr>
      <xdr:spPr>
        <a:xfrm>
          <a:off x="9991725" y="809625"/>
          <a:ext cx="165735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381000</xdr:colOff>
      <xdr:row>29</xdr:row>
      <xdr:rowOff>19050</xdr:rowOff>
    </xdr:from>
    <xdr:to>
      <xdr:col>17</xdr:col>
      <xdr:colOff>495300</xdr:colOff>
      <xdr:row>30</xdr:row>
      <xdr:rowOff>95250</xdr:rowOff>
    </xdr:to>
    <xdr:sp macro="" textlink="">
      <xdr:nvSpPr>
        <xdr:cNvPr id="30" name="Rectangle 41">
          <a:hlinkClick r:id="rId4"/>
        </xdr:cNvPr>
        <xdr:cNvSpPr/>
      </xdr:nvSpPr>
      <xdr:spPr>
        <a:xfrm>
          <a:off x="10010775" y="5543550"/>
          <a:ext cx="169545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361950</xdr:colOff>
      <xdr:row>13</xdr:row>
      <xdr:rowOff>180975</xdr:rowOff>
    </xdr:from>
    <xdr:to>
      <xdr:col>17</xdr:col>
      <xdr:colOff>457200</xdr:colOff>
      <xdr:row>15</xdr:row>
      <xdr:rowOff>66675</xdr:rowOff>
    </xdr:to>
    <xdr:sp macro="" textlink="">
      <xdr:nvSpPr>
        <xdr:cNvPr id="31" name="Rectangle 42">
          <a:hlinkClick r:id="rId5"/>
        </xdr:cNvPr>
        <xdr:cNvSpPr/>
      </xdr:nvSpPr>
      <xdr:spPr>
        <a:xfrm>
          <a:off x="9991725" y="26574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352425</xdr:colOff>
      <xdr:row>15</xdr:row>
      <xdr:rowOff>133350</xdr:rowOff>
    </xdr:from>
    <xdr:to>
      <xdr:col>17</xdr:col>
      <xdr:colOff>447675</xdr:colOff>
      <xdr:row>17</xdr:row>
      <xdr:rowOff>19050</xdr:rowOff>
    </xdr:to>
    <xdr:sp macro="" textlink="">
      <xdr:nvSpPr>
        <xdr:cNvPr id="32" name="Rectangle 43">
          <a:hlinkClick r:id="rId6"/>
        </xdr:cNvPr>
        <xdr:cNvSpPr/>
      </xdr:nvSpPr>
      <xdr:spPr>
        <a:xfrm>
          <a:off x="9982200" y="29908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342900</xdr:colOff>
      <xdr:row>8</xdr:row>
      <xdr:rowOff>66675</xdr:rowOff>
    </xdr:from>
    <xdr:to>
      <xdr:col>17</xdr:col>
      <xdr:colOff>466725</xdr:colOff>
      <xdr:row>9</xdr:row>
      <xdr:rowOff>171450</xdr:rowOff>
    </xdr:to>
    <xdr:sp macro="" textlink="">
      <xdr:nvSpPr>
        <xdr:cNvPr id="33" name="Rectangle 44">
          <a:hlinkClick r:id="rId7"/>
        </xdr:cNvPr>
        <xdr:cNvSpPr/>
      </xdr:nvSpPr>
      <xdr:spPr>
        <a:xfrm>
          <a:off x="9972675" y="15906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352425</xdr:colOff>
      <xdr:row>10</xdr:row>
      <xdr:rowOff>28575</xdr:rowOff>
    </xdr:from>
    <xdr:to>
      <xdr:col>17</xdr:col>
      <xdr:colOff>466725</xdr:colOff>
      <xdr:row>11</xdr:row>
      <xdr:rowOff>133350</xdr:rowOff>
    </xdr:to>
    <xdr:sp macro="" textlink="">
      <xdr:nvSpPr>
        <xdr:cNvPr id="34" name="Rectangle 45">
          <a:hlinkClick r:id="rId8"/>
        </xdr:cNvPr>
        <xdr:cNvSpPr/>
      </xdr:nvSpPr>
      <xdr:spPr>
        <a:xfrm>
          <a:off x="9982200" y="19335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371475</xdr:colOff>
      <xdr:row>17</xdr:row>
      <xdr:rowOff>85725</xdr:rowOff>
    </xdr:from>
    <xdr:to>
      <xdr:col>17</xdr:col>
      <xdr:colOff>457200</xdr:colOff>
      <xdr:row>19</xdr:row>
      <xdr:rowOff>47625</xdr:rowOff>
    </xdr:to>
    <xdr:sp macro="" textlink="">
      <xdr:nvSpPr>
        <xdr:cNvPr id="35" name="Rectangle 46">
          <a:hlinkClick r:id="rId9"/>
        </xdr:cNvPr>
        <xdr:cNvSpPr/>
      </xdr:nvSpPr>
      <xdr:spPr>
        <a:xfrm>
          <a:off x="10001250" y="3324225"/>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371475</xdr:colOff>
      <xdr:row>19</xdr:row>
      <xdr:rowOff>104775</xdr:rowOff>
    </xdr:from>
    <xdr:to>
      <xdr:col>17</xdr:col>
      <xdr:colOff>476250</xdr:colOff>
      <xdr:row>21</xdr:row>
      <xdr:rowOff>57150</xdr:rowOff>
    </xdr:to>
    <xdr:sp macro="" textlink="">
      <xdr:nvSpPr>
        <xdr:cNvPr id="36" name="Rectangle 47">
          <a:hlinkClick r:id="rId10"/>
        </xdr:cNvPr>
        <xdr:cNvSpPr/>
      </xdr:nvSpPr>
      <xdr:spPr>
        <a:xfrm>
          <a:off x="10001250" y="3724275"/>
          <a:ext cx="1685925" cy="3333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381000</xdr:colOff>
      <xdr:row>21</xdr:row>
      <xdr:rowOff>133350</xdr:rowOff>
    </xdr:from>
    <xdr:to>
      <xdr:col>17</xdr:col>
      <xdr:colOff>466725</xdr:colOff>
      <xdr:row>23</xdr:row>
      <xdr:rowOff>66675</xdr:rowOff>
    </xdr:to>
    <xdr:sp macro="" textlink="">
      <xdr:nvSpPr>
        <xdr:cNvPr id="37" name="Rectangle 12">
          <a:hlinkClick r:id="rId11"/>
        </xdr:cNvPr>
        <xdr:cNvSpPr/>
      </xdr:nvSpPr>
      <xdr:spPr>
        <a:xfrm>
          <a:off x="10010775" y="41338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371475</xdr:colOff>
      <xdr:row>23</xdr:row>
      <xdr:rowOff>142875</xdr:rowOff>
    </xdr:from>
    <xdr:to>
      <xdr:col>17</xdr:col>
      <xdr:colOff>476250</xdr:colOff>
      <xdr:row>25</xdr:row>
      <xdr:rowOff>28575</xdr:rowOff>
    </xdr:to>
    <xdr:sp macro="" textlink="">
      <xdr:nvSpPr>
        <xdr:cNvPr id="38" name="Rectangle 12">
          <a:hlinkClick r:id="rId12"/>
        </xdr:cNvPr>
        <xdr:cNvSpPr/>
      </xdr:nvSpPr>
      <xdr:spPr>
        <a:xfrm>
          <a:off x="10001250" y="45243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361950</xdr:colOff>
      <xdr:row>25</xdr:row>
      <xdr:rowOff>95250</xdr:rowOff>
    </xdr:from>
    <xdr:to>
      <xdr:col>17</xdr:col>
      <xdr:colOff>485775</xdr:colOff>
      <xdr:row>27</xdr:row>
      <xdr:rowOff>9525</xdr:rowOff>
    </xdr:to>
    <xdr:sp macro="" textlink="">
      <xdr:nvSpPr>
        <xdr:cNvPr id="40" name="Rectangle 12">
          <a:hlinkClick r:id="rId13"/>
        </xdr:cNvPr>
        <xdr:cNvSpPr/>
      </xdr:nvSpPr>
      <xdr:spPr>
        <a:xfrm>
          <a:off x="9991725" y="48577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371475</xdr:colOff>
      <xdr:row>27</xdr:row>
      <xdr:rowOff>66675</xdr:rowOff>
    </xdr:from>
    <xdr:to>
      <xdr:col>17</xdr:col>
      <xdr:colOff>485775</xdr:colOff>
      <xdr:row>28</xdr:row>
      <xdr:rowOff>161925</xdr:rowOff>
    </xdr:to>
    <xdr:sp macro="" textlink="">
      <xdr:nvSpPr>
        <xdr:cNvPr id="41" name="Rectangle 12">
          <a:hlinkClick r:id="rId14"/>
        </xdr:cNvPr>
        <xdr:cNvSpPr/>
      </xdr:nvSpPr>
      <xdr:spPr>
        <a:xfrm>
          <a:off x="10001250" y="52101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5</xdr:col>
      <xdr:colOff>152400</xdr:colOff>
      <xdr:row>19</xdr:row>
      <xdr:rowOff>28575</xdr:rowOff>
    </xdr:from>
    <xdr:to>
      <xdr:col>6</xdr:col>
      <xdr:colOff>504825</xdr:colOff>
      <xdr:row>22</xdr:row>
      <xdr:rowOff>76200</xdr:rowOff>
    </xdr:to>
    <xdr:sp macro="" textlink="">
      <xdr:nvSpPr>
        <xdr:cNvPr id="52" name="TextBox 6"/>
        <xdr:cNvSpPr txBox="1"/>
      </xdr:nvSpPr>
      <xdr:spPr>
        <a:xfrm>
          <a:off x="3200400" y="3648075"/>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504825</xdr:colOff>
      <xdr:row>20</xdr:row>
      <xdr:rowOff>123825</xdr:rowOff>
    </xdr:from>
    <xdr:to>
      <xdr:col>9</xdr:col>
      <xdr:colOff>333375</xdr:colOff>
      <xdr:row>20</xdr:row>
      <xdr:rowOff>142875</xdr:rowOff>
    </xdr:to>
    <xdr:cxnSp macro="">
      <xdr:nvCxnSpPr>
        <xdr:cNvPr id="54" name="Straight Connector 11"/>
        <xdr:cNvCxnSpPr/>
      </xdr:nvCxnSpPr>
      <xdr:spPr>
        <a:xfrm flipH="1">
          <a:off x="4162425" y="3933825"/>
          <a:ext cx="1657350" cy="190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295275</xdr:colOff>
      <xdr:row>20</xdr:row>
      <xdr:rowOff>142875</xdr:rowOff>
    </xdr:from>
    <xdr:to>
      <xdr:col>9</xdr:col>
      <xdr:colOff>304800</xdr:colOff>
      <xdr:row>22</xdr:row>
      <xdr:rowOff>142875</xdr:rowOff>
    </xdr:to>
    <xdr:cxnSp macro="">
      <xdr:nvCxnSpPr>
        <xdr:cNvPr id="56" name="Straight Connector 12"/>
        <xdr:cNvCxnSpPr/>
      </xdr:nvCxnSpPr>
      <xdr:spPr>
        <a:xfrm flipH="1">
          <a:off x="5781675" y="3952875"/>
          <a:ext cx="9525" cy="38100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304800</xdr:colOff>
      <xdr:row>22</xdr:row>
      <xdr:rowOff>28575</xdr:rowOff>
    </xdr:from>
    <xdr:to>
      <xdr:col>9</xdr:col>
      <xdr:colOff>304800</xdr:colOff>
      <xdr:row>23</xdr:row>
      <xdr:rowOff>47625</xdr:rowOff>
    </xdr:to>
    <xdr:cxnSp macro="">
      <xdr:nvCxnSpPr>
        <xdr:cNvPr id="57" name="Straight Arrow Connector 14"/>
        <xdr:cNvCxnSpPr/>
      </xdr:nvCxnSpPr>
      <xdr:spPr>
        <a:xfrm>
          <a:off x="5791200" y="4219575"/>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361950</xdr:colOff>
      <xdr:row>2</xdr:row>
      <xdr:rowOff>133350</xdr:rowOff>
    </xdr:from>
    <xdr:to>
      <xdr:col>17</xdr:col>
      <xdr:colOff>419100</xdr:colOff>
      <xdr:row>4</xdr:row>
      <xdr:rowOff>9525</xdr:rowOff>
    </xdr:to>
    <xdr:sp macro="" textlink="">
      <xdr:nvSpPr>
        <xdr:cNvPr id="59" name="Rectangle 16">
          <a:hlinkClick r:id="rId15"/>
        </xdr:cNvPr>
        <xdr:cNvSpPr/>
      </xdr:nvSpPr>
      <xdr:spPr>
        <a:xfrm>
          <a:off x="9991725" y="514350"/>
          <a:ext cx="1638300" cy="2571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3</xdr:col>
      <xdr:colOff>314325</xdr:colOff>
      <xdr:row>20</xdr:row>
      <xdr:rowOff>142875</xdr:rowOff>
    </xdr:from>
    <xdr:to>
      <xdr:col>5</xdr:col>
      <xdr:colOff>152400</xdr:colOff>
      <xdr:row>20</xdr:row>
      <xdr:rowOff>152400</xdr:rowOff>
    </xdr:to>
    <xdr:cxnSp macro="">
      <xdr:nvCxnSpPr>
        <xdr:cNvPr id="60" name="Straight Connector 7"/>
        <xdr:cNvCxnSpPr/>
      </xdr:nvCxnSpPr>
      <xdr:spPr>
        <a:xfrm flipV="1">
          <a:off x="2143125" y="3952875"/>
          <a:ext cx="105727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323850</xdr:colOff>
      <xdr:row>20</xdr:row>
      <xdr:rowOff>133350</xdr:rowOff>
    </xdr:from>
    <xdr:to>
      <xdr:col>3</xdr:col>
      <xdr:colOff>333375</xdr:colOff>
      <xdr:row>22</xdr:row>
      <xdr:rowOff>142875</xdr:rowOff>
    </xdr:to>
    <xdr:cxnSp macro="">
      <xdr:nvCxnSpPr>
        <xdr:cNvPr id="61" name="Straight Connector 8"/>
        <xdr:cNvCxnSpPr/>
      </xdr:nvCxnSpPr>
      <xdr:spPr>
        <a:xfrm flipH="1">
          <a:off x="2152650" y="3943350"/>
          <a:ext cx="9525" cy="390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314325</xdr:colOff>
      <xdr:row>22</xdr:row>
      <xdr:rowOff>9525</xdr:rowOff>
    </xdr:from>
    <xdr:to>
      <xdr:col>3</xdr:col>
      <xdr:colOff>323850</xdr:colOff>
      <xdr:row>23</xdr:row>
      <xdr:rowOff>28575</xdr:rowOff>
    </xdr:to>
    <xdr:cxnSp macro="">
      <xdr:nvCxnSpPr>
        <xdr:cNvPr id="62" name="Straight Arrow Connector 10"/>
        <xdr:cNvCxnSpPr/>
      </xdr:nvCxnSpPr>
      <xdr:spPr>
        <a:xfrm flipH="1">
          <a:off x="2143125" y="4200525"/>
          <a:ext cx="9525"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352425</xdr:colOff>
      <xdr:row>5</xdr:row>
      <xdr:rowOff>180975</xdr:rowOff>
    </xdr:from>
    <xdr:to>
      <xdr:col>17</xdr:col>
      <xdr:colOff>466725</xdr:colOff>
      <xdr:row>8</xdr:row>
      <xdr:rowOff>19050</xdr:rowOff>
    </xdr:to>
    <xdr:sp macro="" textlink="">
      <xdr:nvSpPr>
        <xdr:cNvPr id="39" name="Rectangle 38">
          <a:hlinkClick r:id="rId16"/>
        </xdr:cNvPr>
        <xdr:cNvSpPr/>
      </xdr:nvSpPr>
      <xdr:spPr>
        <a:xfrm>
          <a:off x="9982200" y="1133475"/>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19050</xdr:colOff>
      <xdr:row>0</xdr:row>
      <xdr:rowOff>0</xdr:rowOff>
    </xdr:from>
    <xdr:to>
      <xdr:col>1</xdr:col>
      <xdr:colOff>542925</xdr:colOff>
      <xdr:row>1</xdr:row>
      <xdr:rowOff>142875</xdr:rowOff>
    </xdr:to>
    <xdr:pic>
      <xdr:nvPicPr>
        <xdr:cNvPr id="2" name="Imagen 1"/>
        <xdr:cNvPicPr preferRelativeResize="1">
          <a:picLocks noChangeAspect="1"/>
        </xdr:cNvPicPr>
      </xdr:nvPicPr>
      <xdr:blipFill>
        <a:blip r:embed="rId17"/>
        <a:stretch>
          <a:fillRect/>
        </a:stretch>
      </xdr:blipFill>
      <xdr:spPr>
        <a:xfrm>
          <a:off x="19050" y="0"/>
          <a:ext cx="1133475" cy="3333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600075</xdr:colOff>
      <xdr:row>2</xdr:row>
      <xdr:rowOff>9525</xdr:rowOff>
    </xdr:from>
    <xdr:to>
      <xdr:col>15</xdr:col>
      <xdr:colOff>38100</xdr:colOff>
      <xdr:row>6</xdr:row>
      <xdr:rowOff>38100</xdr:rowOff>
    </xdr:to>
    <xdr:grpSp>
      <xdr:nvGrpSpPr>
        <xdr:cNvPr id="8" name="Group 7"/>
        <xdr:cNvGrpSpPr/>
      </xdr:nvGrpSpPr>
      <xdr:grpSpPr>
        <a:xfrm>
          <a:off x="7305675" y="466725"/>
          <a:ext cx="1876425" cy="790575"/>
          <a:chOff x="9515475" y="3352800"/>
          <a:chExt cx="1733550" cy="666750"/>
        </a:xfrm>
      </xdr:grpSpPr>
      <xdr:sp macro="" textlink="">
        <xdr:nvSpPr>
          <xdr:cNvPr id="10" name="TextBox 9"/>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1" name="Straight Arrow Connector 10"/>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514350</xdr:colOff>
      <xdr:row>1</xdr:row>
      <xdr:rowOff>133350</xdr:rowOff>
    </xdr:from>
    <xdr:to>
      <xdr:col>17</xdr:col>
      <xdr:colOff>561975</xdr:colOff>
      <xdr:row>2</xdr:row>
      <xdr:rowOff>142875</xdr:rowOff>
    </xdr:to>
    <xdr:sp macro="" textlink="">
      <xdr:nvSpPr>
        <xdr:cNvPr id="12" name="Rectangle 16">
          <a:hlinkClick r:id="rId1"/>
        </xdr:cNvPr>
        <xdr:cNvSpPr/>
      </xdr:nvSpPr>
      <xdr:spPr>
        <a:xfrm rot="10800000" flipV="1">
          <a:off x="9658350" y="400050"/>
          <a:ext cx="1666875" cy="2000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495300</xdr:colOff>
      <xdr:row>12</xdr:row>
      <xdr:rowOff>47625</xdr:rowOff>
    </xdr:from>
    <xdr:to>
      <xdr:col>17</xdr:col>
      <xdr:colOff>581025</xdr:colOff>
      <xdr:row>13</xdr:row>
      <xdr:rowOff>133350</xdr:rowOff>
    </xdr:to>
    <xdr:sp macro="" textlink="">
      <xdr:nvSpPr>
        <xdr:cNvPr id="13" name="Rectangle 27">
          <a:hlinkClick r:id="rId2"/>
        </xdr:cNvPr>
        <xdr:cNvSpPr/>
      </xdr:nvSpPr>
      <xdr:spPr>
        <a:xfrm>
          <a:off x="9639300" y="240982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504825</xdr:colOff>
      <xdr:row>4</xdr:row>
      <xdr:rowOff>38100</xdr:rowOff>
    </xdr:from>
    <xdr:to>
      <xdr:col>17</xdr:col>
      <xdr:colOff>571500</xdr:colOff>
      <xdr:row>5</xdr:row>
      <xdr:rowOff>114300</xdr:rowOff>
    </xdr:to>
    <xdr:sp macro="" textlink="">
      <xdr:nvSpPr>
        <xdr:cNvPr id="14" name="Rectangle 40">
          <a:hlinkClick r:id="rId3"/>
        </xdr:cNvPr>
        <xdr:cNvSpPr/>
      </xdr:nvSpPr>
      <xdr:spPr>
        <a:xfrm>
          <a:off x="9648825" y="87630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514350</xdr:colOff>
      <xdr:row>30</xdr:row>
      <xdr:rowOff>19050</xdr:rowOff>
    </xdr:from>
    <xdr:to>
      <xdr:col>17</xdr:col>
      <xdr:colOff>590550</xdr:colOff>
      <xdr:row>31</xdr:row>
      <xdr:rowOff>142875</xdr:rowOff>
    </xdr:to>
    <xdr:sp macro="" textlink="">
      <xdr:nvSpPr>
        <xdr:cNvPr id="15" name="Rectangle 41">
          <a:hlinkClick r:id="rId4"/>
        </xdr:cNvPr>
        <xdr:cNvSpPr/>
      </xdr:nvSpPr>
      <xdr:spPr>
        <a:xfrm>
          <a:off x="9658350" y="581025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514350</xdr:colOff>
      <xdr:row>14</xdr:row>
      <xdr:rowOff>9525</xdr:rowOff>
    </xdr:from>
    <xdr:to>
      <xdr:col>17</xdr:col>
      <xdr:colOff>571500</xdr:colOff>
      <xdr:row>15</xdr:row>
      <xdr:rowOff>85725</xdr:rowOff>
    </xdr:to>
    <xdr:sp macro="" textlink="">
      <xdr:nvSpPr>
        <xdr:cNvPr id="16" name="Rectangle 42">
          <a:hlinkClick r:id="rId5"/>
        </xdr:cNvPr>
        <xdr:cNvSpPr/>
      </xdr:nvSpPr>
      <xdr:spPr>
        <a:xfrm>
          <a:off x="9658350" y="27527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504825</xdr:colOff>
      <xdr:row>15</xdr:row>
      <xdr:rowOff>152400</xdr:rowOff>
    </xdr:from>
    <xdr:to>
      <xdr:col>17</xdr:col>
      <xdr:colOff>561975</xdr:colOff>
      <xdr:row>17</xdr:row>
      <xdr:rowOff>38100</xdr:rowOff>
    </xdr:to>
    <xdr:sp macro="" textlink="">
      <xdr:nvSpPr>
        <xdr:cNvPr id="17" name="Rectangle 43">
          <a:hlinkClick r:id="rId6"/>
        </xdr:cNvPr>
        <xdr:cNvSpPr/>
      </xdr:nvSpPr>
      <xdr:spPr>
        <a:xfrm>
          <a:off x="9648825" y="30861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495300</xdr:colOff>
      <xdr:row>8</xdr:row>
      <xdr:rowOff>85725</xdr:rowOff>
    </xdr:from>
    <xdr:to>
      <xdr:col>17</xdr:col>
      <xdr:colOff>581025</xdr:colOff>
      <xdr:row>10</xdr:row>
      <xdr:rowOff>0</xdr:rowOff>
    </xdr:to>
    <xdr:sp macro="" textlink="">
      <xdr:nvSpPr>
        <xdr:cNvPr id="18" name="Rectangle 44">
          <a:hlinkClick r:id="rId7"/>
        </xdr:cNvPr>
        <xdr:cNvSpPr/>
      </xdr:nvSpPr>
      <xdr:spPr>
        <a:xfrm>
          <a:off x="9639300" y="168592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a:t>
          </a:r>
          <a:r>
            <a:rPr lang="en-US" sz="800" b="1" i="0" baseline="0">
              <a:solidFill>
                <a:schemeClr val="dk1"/>
              </a:solidFill>
              <a:effectLst/>
              <a:latin typeface="+mn-lt"/>
              <a:ea typeface="+mn-ea"/>
              <a:cs typeface="+mn-cs"/>
            </a:rPr>
            <a:t> </a:t>
          </a:r>
          <a:r>
            <a:rPr lang="en-US" sz="800" b="1" i="0">
              <a:solidFill>
                <a:schemeClr val="dk1"/>
              </a:solidFill>
              <a:effectLst/>
              <a:latin typeface="+mn-lt"/>
              <a:ea typeface="+mn-ea"/>
              <a:cs typeface="+mn-cs"/>
            </a:rPr>
            <a:t>DESIGNATED HITTER JERSEY</a:t>
          </a:r>
          <a:endParaRPr lang="en-US" sz="1100" b="1"/>
        </a:p>
      </xdr:txBody>
    </xdr:sp>
    <xdr:clientData/>
  </xdr:twoCellAnchor>
  <xdr:twoCellAnchor>
    <xdr:from>
      <xdr:col>15</xdr:col>
      <xdr:colOff>504825</xdr:colOff>
      <xdr:row>10</xdr:row>
      <xdr:rowOff>47625</xdr:rowOff>
    </xdr:from>
    <xdr:to>
      <xdr:col>17</xdr:col>
      <xdr:colOff>581025</xdr:colOff>
      <xdr:row>11</xdr:row>
      <xdr:rowOff>152400</xdr:rowOff>
    </xdr:to>
    <xdr:sp macro="" textlink="">
      <xdr:nvSpPr>
        <xdr:cNvPr id="19" name="Rectangle 45">
          <a:hlinkClick r:id="rId8"/>
        </xdr:cNvPr>
        <xdr:cNvSpPr/>
      </xdr:nvSpPr>
      <xdr:spPr>
        <a:xfrm>
          <a:off x="9648825" y="202882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523875</xdr:colOff>
      <xdr:row>17</xdr:row>
      <xdr:rowOff>104775</xdr:rowOff>
    </xdr:from>
    <xdr:to>
      <xdr:col>17</xdr:col>
      <xdr:colOff>581025</xdr:colOff>
      <xdr:row>19</xdr:row>
      <xdr:rowOff>57150</xdr:rowOff>
    </xdr:to>
    <xdr:sp macro="" textlink="">
      <xdr:nvSpPr>
        <xdr:cNvPr id="20" name="Rectangle 46">
          <a:hlinkClick r:id="rId9"/>
        </xdr:cNvPr>
        <xdr:cNvSpPr/>
      </xdr:nvSpPr>
      <xdr:spPr>
        <a:xfrm>
          <a:off x="9667875" y="3419475"/>
          <a:ext cx="1676400" cy="3333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750" b="1" i="0">
              <a:solidFill>
                <a:schemeClr val="dk1"/>
              </a:solidFill>
              <a:effectLst/>
              <a:latin typeface="+mn-lt"/>
              <a:ea typeface="+mn-ea"/>
              <a:cs typeface="+mn-cs"/>
            </a:rPr>
            <a:t>YOUTH DESIGNATED HITTER JERSEY</a:t>
          </a:r>
          <a:endParaRPr lang="en-US" sz="750" b="1"/>
        </a:p>
      </xdr:txBody>
    </xdr:sp>
    <xdr:clientData/>
  </xdr:twoCellAnchor>
  <xdr:twoCellAnchor>
    <xdr:from>
      <xdr:col>15</xdr:col>
      <xdr:colOff>533400</xdr:colOff>
      <xdr:row>19</xdr:row>
      <xdr:rowOff>152400</xdr:rowOff>
    </xdr:from>
    <xdr:to>
      <xdr:col>17</xdr:col>
      <xdr:colOff>581025</xdr:colOff>
      <xdr:row>21</xdr:row>
      <xdr:rowOff>133350</xdr:rowOff>
    </xdr:to>
    <xdr:sp macro="" textlink="">
      <xdr:nvSpPr>
        <xdr:cNvPr id="21" name="Rectangle 47">
          <a:hlinkClick r:id="rId10"/>
        </xdr:cNvPr>
        <xdr:cNvSpPr/>
      </xdr:nvSpPr>
      <xdr:spPr>
        <a:xfrm>
          <a:off x="9677400" y="38481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514350</xdr:colOff>
      <xdr:row>24</xdr:row>
      <xdr:rowOff>85725</xdr:rowOff>
    </xdr:from>
    <xdr:to>
      <xdr:col>17</xdr:col>
      <xdr:colOff>581025</xdr:colOff>
      <xdr:row>25</xdr:row>
      <xdr:rowOff>161925</xdr:rowOff>
    </xdr:to>
    <xdr:sp macro="" textlink="">
      <xdr:nvSpPr>
        <xdr:cNvPr id="23" name="Rectangle 12">
          <a:hlinkClick r:id="rId11"/>
        </xdr:cNvPr>
        <xdr:cNvSpPr/>
      </xdr:nvSpPr>
      <xdr:spPr>
        <a:xfrm>
          <a:off x="9658350" y="47339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514350</xdr:colOff>
      <xdr:row>22</xdr:row>
      <xdr:rowOff>9525</xdr:rowOff>
    </xdr:from>
    <xdr:to>
      <xdr:col>17</xdr:col>
      <xdr:colOff>571500</xdr:colOff>
      <xdr:row>23</xdr:row>
      <xdr:rowOff>180975</xdr:rowOff>
    </xdr:to>
    <xdr:sp macro="" textlink="">
      <xdr:nvSpPr>
        <xdr:cNvPr id="24" name="Rectangle 12">
          <a:hlinkClick r:id="rId12"/>
        </xdr:cNvPr>
        <xdr:cNvSpPr/>
      </xdr:nvSpPr>
      <xdr:spPr>
        <a:xfrm>
          <a:off x="9658350" y="42767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504825</xdr:colOff>
      <xdr:row>26</xdr:row>
      <xdr:rowOff>38100</xdr:rowOff>
    </xdr:from>
    <xdr:to>
      <xdr:col>17</xdr:col>
      <xdr:colOff>590550</xdr:colOff>
      <xdr:row>27</xdr:row>
      <xdr:rowOff>142875</xdr:rowOff>
    </xdr:to>
    <xdr:sp macro="" textlink="">
      <xdr:nvSpPr>
        <xdr:cNvPr id="25" name="Rectangle 12">
          <a:hlinkClick r:id="rId13"/>
        </xdr:cNvPr>
        <xdr:cNvSpPr/>
      </xdr:nvSpPr>
      <xdr:spPr>
        <a:xfrm>
          <a:off x="9648825" y="50673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514350</xdr:colOff>
      <xdr:row>28</xdr:row>
      <xdr:rowOff>9525</xdr:rowOff>
    </xdr:from>
    <xdr:to>
      <xdr:col>17</xdr:col>
      <xdr:colOff>590550</xdr:colOff>
      <xdr:row>29</xdr:row>
      <xdr:rowOff>104775</xdr:rowOff>
    </xdr:to>
    <xdr:sp macro="" textlink="">
      <xdr:nvSpPr>
        <xdr:cNvPr id="26" name="Rectangle 12">
          <a:hlinkClick r:id="rId14"/>
        </xdr:cNvPr>
        <xdr:cNvSpPr/>
      </xdr:nvSpPr>
      <xdr:spPr>
        <a:xfrm>
          <a:off x="9658350" y="54197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504825</xdr:colOff>
      <xdr:row>2</xdr:row>
      <xdr:rowOff>180975</xdr:rowOff>
    </xdr:from>
    <xdr:to>
      <xdr:col>17</xdr:col>
      <xdr:colOff>561975</xdr:colOff>
      <xdr:row>4</xdr:row>
      <xdr:rowOff>9525</xdr:rowOff>
    </xdr:to>
    <xdr:sp macro="" textlink="">
      <xdr:nvSpPr>
        <xdr:cNvPr id="27" name="Rectangle 16">
          <a:hlinkClick r:id="rId15"/>
        </xdr:cNvPr>
        <xdr:cNvSpPr/>
      </xdr:nvSpPr>
      <xdr:spPr>
        <a:xfrm>
          <a:off x="9648825" y="638175"/>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4</xdr:col>
      <xdr:colOff>533400</xdr:colOff>
      <xdr:row>19</xdr:row>
      <xdr:rowOff>57150</xdr:rowOff>
    </xdr:from>
    <xdr:to>
      <xdr:col>6</xdr:col>
      <xdr:colOff>276225</xdr:colOff>
      <xdr:row>22</xdr:row>
      <xdr:rowOff>104775</xdr:rowOff>
    </xdr:to>
    <xdr:sp macro="" textlink="">
      <xdr:nvSpPr>
        <xdr:cNvPr id="30" name="TextBox 6"/>
        <xdr:cNvSpPr txBox="1"/>
      </xdr:nvSpPr>
      <xdr:spPr>
        <a:xfrm>
          <a:off x="2971800" y="3752850"/>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285750</xdr:colOff>
      <xdr:row>20</xdr:row>
      <xdr:rowOff>161925</xdr:rowOff>
    </xdr:from>
    <xdr:to>
      <xdr:col>9</xdr:col>
      <xdr:colOff>209550</xdr:colOff>
      <xdr:row>20</xdr:row>
      <xdr:rowOff>180975</xdr:rowOff>
    </xdr:to>
    <xdr:cxnSp macro="">
      <xdr:nvCxnSpPr>
        <xdr:cNvPr id="31" name="Straight Connector 11"/>
        <xdr:cNvCxnSpPr/>
      </xdr:nvCxnSpPr>
      <xdr:spPr>
        <a:xfrm flipH="1">
          <a:off x="3943350" y="4048125"/>
          <a:ext cx="1752600" cy="190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228600</xdr:colOff>
      <xdr:row>20</xdr:row>
      <xdr:rowOff>142875</xdr:rowOff>
    </xdr:from>
    <xdr:to>
      <xdr:col>9</xdr:col>
      <xdr:colOff>228600</xdr:colOff>
      <xdr:row>22</xdr:row>
      <xdr:rowOff>19050</xdr:rowOff>
    </xdr:to>
    <xdr:cxnSp macro="">
      <xdr:nvCxnSpPr>
        <xdr:cNvPr id="32" name="Straight Connector 12"/>
        <xdr:cNvCxnSpPr/>
      </xdr:nvCxnSpPr>
      <xdr:spPr>
        <a:xfrm>
          <a:off x="5715000" y="4029075"/>
          <a:ext cx="0" cy="2571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342900</xdr:colOff>
      <xdr:row>22</xdr:row>
      <xdr:rowOff>47625</xdr:rowOff>
    </xdr:from>
    <xdr:to>
      <xdr:col>3</xdr:col>
      <xdr:colOff>342900</xdr:colOff>
      <xdr:row>23</xdr:row>
      <xdr:rowOff>66675</xdr:rowOff>
    </xdr:to>
    <xdr:cxnSp macro="">
      <xdr:nvCxnSpPr>
        <xdr:cNvPr id="33" name="Straight Arrow Connector 14"/>
        <xdr:cNvCxnSpPr/>
      </xdr:nvCxnSpPr>
      <xdr:spPr>
        <a:xfrm>
          <a:off x="2171700" y="4314825"/>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228600</xdr:colOff>
      <xdr:row>22</xdr:row>
      <xdr:rowOff>9525</xdr:rowOff>
    </xdr:from>
    <xdr:to>
      <xdr:col>9</xdr:col>
      <xdr:colOff>228600</xdr:colOff>
      <xdr:row>23</xdr:row>
      <xdr:rowOff>28575</xdr:rowOff>
    </xdr:to>
    <xdr:cxnSp macro="">
      <xdr:nvCxnSpPr>
        <xdr:cNvPr id="35" name="Straight Arrow Connector 14"/>
        <xdr:cNvCxnSpPr/>
      </xdr:nvCxnSpPr>
      <xdr:spPr>
        <a:xfrm>
          <a:off x="5715000" y="4276725"/>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342900</xdr:colOff>
      <xdr:row>20</xdr:row>
      <xdr:rowOff>180975</xdr:rowOff>
    </xdr:from>
    <xdr:to>
      <xdr:col>4</xdr:col>
      <xdr:colOff>542925</xdr:colOff>
      <xdr:row>21</xdr:row>
      <xdr:rowOff>0</xdr:rowOff>
    </xdr:to>
    <xdr:cxnSp macro="">
      <xdr:nvCxnSpPr>
        <xdr:cNvPr id="39" name="Straight Connector 7"/>
        <xdr:cNvCxnSpPr/>
      </xdr:nvCxnSpPr>
      <xdr:spPr>
        <a:xfrm flipV="1">
          <a:off x="2171700" y="4067175"/>
          <a:ext cx="8096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342900</xdr:colOff>
      <xdr:row>20</xdr:row>
      <xdr:rowOff>171450</xdr:rowOff>
    </xdr:from>
    <xdr:to>
      <xdr:col>3</xdr:col>
      <xdr:colOff>352425</xdr:colOff>
      <xdr:row>22</xdr:row>
      <xdr:rowOff>180975</xdr:rowOff>
    </xdr:to>
    <xdr:cxnSp macro="">
      <xdr:nvCxnSpPr>
        <xdr:cNvPr id="41" name="Straight Connector 8"/>
        <xdr:cNvCxnSpPr/>
      </xdr:nvCxnSpPr>
      <xdr:spPr>
        <a:xfrm flipH="1">
          <a:off x="2171700" y="4057650"/>
          <a:ext cx="9525" cy="390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295275</xdr:colOff>
      <xdr:row>0</xdr:row>
      <xdr:rowOff>0</xdr:rowOff>
    </xdr:from>
    <xdr:to>
      <xdr:col>2</xdr:col>
      <xdr:colOff>9525</xdr:colOff>
      <xdr:row>1</xdr:row>
      <xdr:rowOff>123825</xdr:rowOff>
    </xdr:to>
    <xdr:pic>
      <xdr:nvPicPr>
        <xdr:cNvPr id="42" name="Picture 6"/>
        <xdr:cNvPicPr preferRelativeResize="1">
          <a:picLocks noChangeAspect="1"/>
        </xdr:cNvPicPr>
      </xdr:nvPicPr>
      <xdr:blipFill>
        <a:blip r:embed="rId16">
          <a:extLst>
            <a:ext uri="{28A0092B-C50C-407E-A947-70E740481C1C}">
              <a14:useLocalDpi xmlns:a14="http://schemas.microsoft.com/office/drawing/2010/main" val="0"/>
            </a:ext>
          </a:extLst>
        </a:blip>
        <a:stretch>
          <a:fillRect/>
        </a:stretch>
      </xdr:blipFill>
      <xdr:spPr>
        <a:xfrm>
          <a:off x="295275" y="0"/>
          <a:ext cx="933450" cy="390525"/>
        </a:xfrm>
        <a:prstGeom prst="rect">
          <a:avLst/>
        </a:prstGeom>
        <a:solidFill>
          <a:srgbClr val="000000"/>
        </a:solidFill>
        <a:ln>
          <a:noFill/>
        </a:ln>
      </xdr:spPr>
    </xdr:pic>
    <xdr:clientData/>
  </xdr:twoCellAnchor>
  <xdr:twoCellAnchor>
    <xdr:from>
      <xdr:col>15</xdr:col>
      <xdr:colOff>495300</xdr:colOff>
      <xdr:row>5</xdr:row>
      <xdr:rowOff>171450</xdr:rowOff>
    </xdr:from>
    <xdr:to>
      <xdr:col>17</xdr:col>
      <xdr:colOff>571500</xdr:colOff>
      <xdr:row>8</xdr:row>
      <xdr:rowOff>9525</xdr:rowOff>
    </xdr:to>
    <xdr:sp macro="" textlink="">
      <xdr:nvSpPr>
        <xdr:cNvPr id="34" name="Rectangle 33">
          <a:hlinkClick r:id="rId17"/>
        </xdr:cNvPr>
        <xdr:cNvSpPr/>
      </xdr:nvSpPr>
      <xdr:spPr>
        <a:xfrm>
          <a:off x="9639300" y="120015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85725</xdr:colOff>
      <xdr:row>0</xdr:row>
      <xdr:rowOff>0</xdr:rowOff>
    </xdr:from>
    <xdr:to>
      <xdr:col>2</xdr:col>
      <xdr:colOff>0</xdr:colOff>
      <xdr:row>1</xdr:row>
      <xdr:rowOff>66675</xdr:rowOff>
    </xdr:to>
    <xdr:pic>
      <xdr:nvPicPr>
        <xdr:cNvPr id="2" name="Imagen 1"/>
        <xdr:cNvPicPr preferRelativeResize="1">
          <a:picLocks noChangeAspect="1"/>
        </xdr:cNvPicPr>
      </xdr:nvPicPr>
      <xdr:blipFill>
        <a:blip r:embed="rId18"/>
        <a:stretch>
          <a:fillRect/>
        </a:stretch>
      </xdr:blipFill>
      <xdr:spPr>
        <a:xfrm>
          <a:off x="85725" y="0"/>
          <a:ext cx="1133475" cy="3333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14</xdr:row>
      <xdr:rowOff>76200</xdr:rowOff>
    </xdr:from>
    <xdr:to>
      <xdr:col>9</xdr:col>
      <xdr:colOff>342900</xdr:colOff>
      <xdr:row>20</xdr:row>
      <xdr:rowOff>95250</xdr:rowOff>
    </xdr:to>
    <xdr:grpSp>
      <xdr:nvGrpSpPr>
        <xdr:cNvPr id="3" name="Group 2"/>
        <xdr:cNvGrpSpPr/>
      </xdr:nvGrpSpPr>
      <xdr:grpSpPr>
        <a:xfrm>
          <a:off x="2162175" y="2895600"/>
          <a:ext cx="4067175" cy="1162050"/>
          <a:chOff x="2771775" y="2895600"/>
          <a:chExt cx="4067175" cy="1162050"/>
        </a:xfrm>
      </xdr:grpSpPr>
      <xdr:cxnSp macro="">
        <xdr:nvCxnSpPr>
          <xdr:cNvPr id="33" name="Straight Connector 32"/>
          <xdr:cNvCxnSpPr/>
        </xdr:nvCxnSpPr>
        <xdr:spPr>
          <a:xfrm flipV="1">
            <a:off x="4333570" y="3209935"/>
            <a:ext cx="171838"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7" name="Straight Connector 36"/>
          <xdr:cNvCxnSpPr/>
        </xdr:nvCxnSpPr>
        <xdr:spPr>
          <a:xfrm flipH="1">
            <a:off x="5467295" y="3190761"/>
            <a:ext cx="200308" cy="9587"/>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grpSp>
        <xdr:nvGrpSpPr>
          <xdr:cNvPr id="2" name="Group 1"/>
          <xdr:cNvGrpSpPr/>
        </xdr:nvGrpSpPr>
        <xdr:grpSpPr>
          <a:xfrm>
            <a:off x="2771775" y="2895600"/>
            <a:ext cx="4067175" cy="1162050"/>
            <a:chOff x="2771775" y="2895600"/>
            <a:chExt cx="4067175" cy="1162050"/>
          </a:xfrm>
        </xdr:grpSpPr>
        <xdr:sp macro="" textlink="">
          <xdr:nvSpPr>
            <xdr:cNvPr id="32" name="TextBox 31"/>
            <xdr:cNvSpPr txBox="1"/>
          </xdr:nvSpPr>
          <xdr:spPr>
            <a:xfrm>
              <a:off x="4496257" y="2895600"/>
              <a:ext cx="961887" cy="619082"/>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xnSp macro="">
          <xdr:nvCxnSpPr>
            <xdr:cNvPr id="34" name="Straight Connector 33"/>
            <xdr:cNvCxnSpPr/>
          </xdr:nvCxnSpPr>
          <xdr:spPr>
            <a:xfrm>
              <a:off x="4333570" y="3209935"/>
              <a:ext cx="0" cy="600199"/>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5" name="Straight Connector 34"/>
            <xdr:cNvCxnSpPr/>
          </xdr:nvCxnSpPr>
          <xdr:spPr>
            <a:xfrm flipH="1">
              <a:off x="2771775" y="3800546"/>
              <a:ext cx="1571963" cy="19174"/>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6" name="Straight Arrow Connector 35"/>
            <xdr:cNvCxnSpPr/>
          </xdr:nvCxnSpPr>
          <xdr:spPr>
            <a:xfrm flipH="1">
              <a:off x="2771775" y="3810133"/>
              <a:ext cx="0" cy="247517"/>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xnSp macro="">
          <xdr:nvCxnSpPr>
            <xdr:cNvPr id="38" name="Straight Connector 37"/>
            <xdr:cNvCxnSpPr/>
          </xdr:nvCxnSpPr>
          <xdr:spPr>
            <a:xfrm flipH="1">
              <a:off x="5654385" y="3214583"/>
              <a:ext cx="0" cy="600199"/>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9" name="Straight Connector 38"/>
            <xdr:cNvCxnSpPr/>
          </xdr:nvCxnSpPr>
          <xdr:spPr>
            <a:xfrm>
              <a:off x="5637100" y="3814782"/>
              <a:ext cx="1201850" cy="1423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40" name="Straight Arrow Connector 39"/>
            <xdr:cNvCxnSpPr/>
          </xdr:nvCxnSpPr>
          <xdr:spPr>
            <a:xfrm>
              <a:off x="6829799" y="3800546"/>
              <a:ext cx="9151" cy="23822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xdr:from>
      <xdr:col>15</xdr:col>
      <xdr:colOff>266700</xdr:colOff>
      <xdr:row>2</xdr:row>
      <xdr:rowOff>171450</xdr:rowOff>
    </xdr:from>
    <xdr:to>
      <xdr:col>18</xdr:col>
      <xdr:colOff>390525</xdr:colOff>
      <xdr:row>4</xdr:row>
      <xdr:rowOff>95250</xdr:rowOff>
    </xdr:to>
    <xdr:sp macro="" textlink="">
      <xdr:nvSpPr>
        <xdr:cNvPr id="29" name="Rectangle 28">
          <a:hlinkClick r:id="rId1"/>
        </xdr:cNvPr>
        <xdr:cNvSpPr/>
      </xdr:nvSpPr>
      <xdr:spPr>
        <a:xfrm>
          <a:off x="10296525" y="704850"/>
          <a:ext cx="1714500" cy="3048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276225</xdr:colOff>
      <xdr:row>1</xdr:row>
      <xdr:rowOff>114300</xdr:rowOff>
    </xdr:from>
    <xdr:to>
      <xdr:col>18</xdr:col>
      <xdr:colOff>381000</xdr:colOff>
      <xdr:row>2</xdr:row>
      <xdr:rowOff>95250</xdr:rowOff>
    </xdr:to>
    <xdr:sp macro="" textlink="">
      <xdr:nvSpPr>
        <xdr:cNvPr id="30" name="Rectangle 16">
          <a:hlinkClick r:id="rId2"/>
        </xdr:cNvPr>
        <xdr:cNvSpPr/>
      </xdr:nvSpPr>
      <xdr:spPr>
        <a:xfrm rot="10800000" flipV="1">
          <a:off x="10306050" y="457200"/>
          <a:ext cx="1695450" cy="1714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276225</xdr:colOff>
      <xdr:row>4</xdr:row>
      <xdr:rowOff>142875</xdr:rowOff>
    </xdr:from>
    <xdr:to>
      <xdr:col>18</xdr:col>
      <xdr:colOff>381000</xdr:colOff>
      <xdr:row>6</xdr:row>
      <xdr:rowOff>66675</xdr:rowOff>
    </xdr:to>
    <xdr:sp macro="" textlink="">
      <xdr:nvSpPr>
        <xdr:cNvPr id="43" name="Rectangle 40">
          <a:hlinkClick r:id="rId3"/>
        </xdr:cNvPr>
        <xdr:cNvSpPr/>
      </xdr:nvSpPr>
      <xdr:spPr>
        <a:xfrm>
          <a:off x="10306050" y="1057275"/>
          <a:ext cx="1695450" cy="3048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333375</xdr:colOff>
      <xdr:row>30</xdr:row>
      <xdr:rowOff>171450</xdr:rowOff>
    </xdr:from>
    <xdr:to>
      <xdr:col>18</xdr:col>
      <xdr:colOff>438150</xdr:colOff>
      <xdr:row>32</xdr:row>
      <xdr:rowOff>104775</xdr:rowOff>
    </xdr:to>
    <xdr:sp macro="" textlink="">
      <xdr:nvSpPr>
        <xdr:cNvPr id="44" name="Rectangle 41">
          <a:hlinkClick r:id="rId4"/>
        </xdr:cNvPr>
        <xdr:cNvSpPr/>
      </xdr:nvSpPr>
      <xdr:spPr>
        <a:xfrm>
          <a:off x="10363200" y="603885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304800</xdr:colOff>
      <xdr:row>13</xdr:row>
      <xdr:rowOff>19050</xdr:rowOff>
    </xdr:from>
    <xdr:to>
      <xdr:col>18</xdr:col>
      <xdr:colOff>390525</xdr:colOff>
      <xdr:row>14</xdr:row>
      <xdr:rowOff>95250</xdr:rowOff>
    </xdr:to>
    <xdr:sp macro="" textlink="">
      <xdr:nvSpPr>
        <xdr:cNvPr id="45" name="Rectangle 42">
          <a:hlinkClick r:id="rId5"/>
        </xdr:cNvPr>
        <xdr:cNvSpPr/>
      </xdr:nvSpPr>
      <xdr:spPr>
        <a:xfrm>
          <a:off x="10334625" y="26479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295275</xdr:colOff>
      <xdr:row>14</xdr:row>
      <xdr:rowOff>161925</xdr:rowOff>
    </xdr:from>
    <xdr:to>
      <xdr:col>18</xdr:col>
      <xdr:colOff>381000</xdr:colOff>
      <xdr:row>16</xdr:row>
      <xdr:rowOff>47625</xdr:rowOff>
    </xdr:to>
    <xdr:sp macro="" textlink="">
      <xdr:nvSpPr>
        <xdr:cNvPr id="46" name="Rectangle 43">
          <a:hlinkClick r:id="rId6"/>
        </xdr:cNvPr>
        <xdr:cNvSpPr/>
      </xdr:nvSpPr>
      <xdr:spPr>
        <a:xfrm>
          <a:off x="10325100" y="29813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257175</xdr:colOff>
      <xdr:row>9</xdr:row>
      <xdr:rowOff>57150</xdr:rowOff>
    </xdr:from>
    <xdr:to>
      <xdr:col>18</xdr:col>
      <xdr:colOff>371475</xdr:colOff>
      <xdr:row>10</xdr:row>
      <xdr:rowOff>161925</xdr:rowOff>
    </xdr:to>
    <xdr:sp macro="" textlink="">
      <xdr:nvSpPr>
        <xdr:cNvPr id="50" name="Rectangle 44">
          <a:hlinkClick r:id="rId7"/>
        </xdr:cNvPr>
        <xdr:cNvSpPr/>
      </xdr:nvSpPr>
      <xdr:spPr>
        <a:xfrm>
          <a:off x="10287000" y="19240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266700</xdr:colOff>
      <xdr:row>11</xdr:row>
      <xdr:rowOff>19050</xdr:rowOff>
    </xdr:from>
    <xdr:to>
      <xdr:col>18</xdr:col>
      <xdr:colOff>371475</xdr:colOff>
      <xdr:row>12</xdr:row>
      <xdr:rowOff>123825</xdr:rowOff>
    </xdr:to>
    <xdr:sp macro="" textlink="">
      <xdr:nvSpPr>
        <xdr:cNvPr id="56" name="Rectangle 45">
          <a:hlinkClick r:id="rId8"/>
        </xdr:cNvPr>
        <xdr:cNvSpPr/>
      </xdr:nvSpPr>
      <xdr:spPr>
        <a:xfrm>
          <a:off x="10296525" y="22669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314325</xdr:colOff>
      <xdr:row>16</xdr:row>
      <xdr:rowOff>114300</xdr:rowOff>
    </xdr:from>
    <xdr:to>
      <xdr:col>18</xdr:col>
      <xdr:colOff>390525</xdr:colOff>
      <xdr:row>18</xdr:row>
      <xdr:rowOff>76200</xdr:rowOff>
    </xdr:to>
    <xdr:sp macro="" textlink="">
      <xdr:nvSpPr>
        <xdr:cNvPr id="57" name="Rectangle 46">
          <a:hlinkClick r:id="rId9"/>
        </xdr:cNvPr>
        <xdr:cNvSpPr/>
      </xdr:nvSpPr>
      <xdr:spPr>
        <a:xfrm>
          <a:off x="10344150" y="33147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333375</xdr:colOff>
      <xdr:row>18</xdr:row>
      <xdr:rowOff>133350</xdr:rowOff>
    </xdr:from>
    <xdr:to>
      <xdr:col>18</xdr:col>
      <xdr:colOff>409575</xdr:colOff>
      <xdr:row>20</xdr:row>
      <xdr:rowOff>114300</xdr:rowOff>
    </xdr:to>
    <xdr:sp macro="" textlink="">
      <xdr:nvSpPr>
        <xdr:cNvPr id="58" name="Rectangle 47">
          <a:hlinkClick r:id="rId10"/>
        </xdr:cNvPr>
        <xdr:cNvSpPr/>
      </xdr:nvSpPr>
      <xdr:spPr>
        <a:xfrm>
          <a:off x="10363200" y="37147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342900</xdr:colOff>
      <xdr:row>23</xdr:row>
      <xdr:rowOff>38100</xdr:rowOff>
    </xdr:from>
    <xdr:to>
      <xdr:col>18</xdr:col>
      <xdr:colOff>419100</xdr:colOff>
      <xdr:row>24</xdr:row>
      <xdr:rowOff>161925</xdr:rowOff>
    </xdr:to>
    <xdr:sp macro="" textlink="">
      <xdr:nvSpPr>
        <xdr:cNvPr id="59" name="Rectangle 12">
          <a:hlinkClick r:id="rId11"/>
        </xdr:cNvPr>
        <xdr:cNvSpPr/>
      </xdr:nvSpPr>
      <xdr:spPr>
        <a:xfrm>
          <a:off x="10372725" y="457200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333375</xdr:colOff>
      <xdr:row>25</xdr:row>
      <xdr:rowOff>47625</xdr:rowOff>
    </xdr:from>
    <xdr:to>
      <xdr:col>18</xdr:col>
      <xdr:colOff>428625</xdr:colOff>
      <xdr:row>26</xdr:row>
      <xdr:rowOff>123825</xdr:rowOff>
    </xdr:to>
    <xdr:sp macro="" textlink="">
      <xdr:nvSpPr>
        <xdr:cNvPr id="60" name="Rectangle 12">
          <a:hlinkClick r:id="rId12"/>
        </xdr:cNvPr>
        <xdr:cNvSpPr/>
      </xdr:nvSpPr>
      <xdr:spPr>
        <a:xfrm>
          <a:off x="10363200" y="49625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323850</xdr:colOff>
      <xdr:row>20</xdr:row>
      <xdr:rowOff>180975</xdr:rowOff>
    </xdr:from>
    <xdr:to>
      <xdr:col>18</xdr:col>
      <xdr:colOff>409575</xdr:colOff>
      <xdr:row>22</xdr:row>
      <xdr:rowOff>161925</xdr:rowOff>
    </xdr:to>
    <xdr:sp macro="" textlink="">
      <xdr:nvSpPr>
        <xdr:cNvPr id="61" name="Rectangle 12">
          <a:hlinkClick r:id="rId13"/>
        </xdr:cNvPr>
        <xdr:cNvSpPr/>
      </xdr:nvSpPr>
      <xdr:spPr>
        <a:xfrm>
          <a:off x="10353675" y="41433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323850</xdr:colOff>
      <xdr:row>27</xdr:row>
      <xdr:rowOff>0</xdr:rowOff>
    </xdr:from>
    <xdr:to>
      <xdr:col>18</xdr:col>
      <xdr:colOff>438150</xdr:colOff>
      <xdr:row>28</xdr:row>
      <xdr:rowOff>104775</xdr:rowOff>
    </xdr:to>
    <xdr:sp macro="" textlink="">
      <xdr:nvSpPr>
        <xdr:cNvPr id="62" name="Rectangle 12">
          <a:hlinkClick r:id="rId14"/>
        </xdr:cNvPr>
        <xdr:cNvSpPr/>
      </xdr:nvSpPr>
      <xdr:spPr>
        <a:xfrm>
          <a:off x="10353675" y="52959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333375</xdr:colOff>
      <xdr:row>28</xdr:row>
      <xdr:rowOff>161925</xdr:rowOff>
    </xdr:from>
    <xdr:to>
      <xdr:col>18</xdr:col>
      <xdr:colOff>438150</xdr:colOff>
      <xdr:row>30</xdr:row>
      <xdr:rowOff>66675</xdr:rowOff>
    </xdr:to>
    <xdr:sp macro="" textlink="">
      <xdr:nvSpPr>
        <xdr:cNvPr id="63" name="Rectangle 12">
          <a:hlinkClick r:id="rId15"/>
        </xdr:cNvPr>
        <xdr:cNvSpPr/>
      </xdr:nvSpPr>
      <xdr:spPr>
        <a:xfrm>
          <a:off x="10363200" y="56483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276225</xdr:colOff>
      <xdr:row>6</xdr:row>
      <xdr:rowOff>133350</xdr:rowOff>
    </xdr:from>
    <xdr:to>
      <xdr:col>18</xdr:col>
      <xdr:colOff>381000</xdr:colOff>
      <xdr:row>8</xdr:row>
      <xdr:rowOff>161925</xdr:rowOff>
    </xdr:to>
    <xdr:sp macro="" textlink="">
      <xdr:nvSpPr>
        <xdr:cNvPr id="42" name="Rectangle 41">
          <a:hlinkClick r:id="rId16"/>
        </xdr:cNvPr>
        <xdr:cNvSpPr/>
      </xdr:nvSpPr>
      <xdr:spPr>
        <a:xfrm>
          <a:off x="10306050" y="142875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209550</xdr:colOff>
      <xdr:row>0</xdr:row>
      <xdr:rowOff>0</xdr:rowOff>
    </xdr:from>
    <xdr:to>
      <xdr:col>2</xdr:col>
      <xdr:colOff>123825</xdr:colOff>
      <xdr:row>0</xdr:row>
      <xdr:rowOff>333375</xdr:rowOff>
    </xdr:to>
    <xdr:pic>
      <xdr:nvPicPr>
        <xdr:cNvPr id="4" name="Imagen 3"/>
        <xdr:cNvPicPr preferRelativeResize="1">
          <a:picLocks noChangeAspect="1"/>
        </xdr:cNvPicPr>
      </xdr:nvPicPr>
      <xdr:blipFill>
        <a:blip r:embed="rId17"/>
        <a:stretch>
          <a:fillRect/>
        </a:stretch>
      </xdr:blipFill>
      <xdr:spPr>
        <a:xfrm>
          <a:off x="209550" y="0"/>
          <a:ext cx="1133475" cy="3333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2</xdr:row>
      <xdr:rowOff>38100</xdr:rowOff>
    </xdr:from>
    <xdr:to>
      <xdr:col>15</xdr:col>
      <xdr:colOff>314325</xdr:colOff>
      <xdr:row>6</xdr:row>
      <xdr:rowOff>95250</xdr:rowOff>
    </xdr:to>
    <xdr:grpSp>
      <xdr:nvGrpSpPr>
        <xdr:cNvPr id="8" name="Group 7"/>
        <xdr:cNvGrpSpPr/>
      </xdr:nvGrpSpPr>
      <xdr:grpSpPr>
        <a:xfrm>
          <a:off x="6543675" y="571500"/>
          <a:ext cx="1866900" cy="819150"/>
          <a:chOff x="9515475" y="3352800"/>
          <a:chExt cx="1733550" cy="666750"/>
        </a:xfrm>
      </xdr:grpSpPr>
      <xdr:sp macro="" textlink="">
        <xdr:nvSpPr>
          <xdr:cNvPr id="10" name="TextBox 9"/>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1" name="Straight Arrow Connector 10"/>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114300</xdr:colOff>
      <xdr:row>1</xdr:row>
      <xdr:rowOff>66675</xdr:rowOff>
    </xdr:from>
    <xdr:to>
      <xdr:col>23</xdr:col>
      <xdr:colOff>276225</xdr:colOff>
      <xdr:row>2</xdr:row>
      <xdr:rowOff>57150</xdr:rowOff>
    </xdr:to>
    <xdr:sp macro="" textlink="">
      <xdr:nvSpPr>
        <xdr:cNvPr id="28" name="Rectangle 16">
          <a:hlinkClick r:id="rId1"/>
        </xdr:cNvPr>
        <xdr:cNvSpPr/>
      </xdr:nvSpPr>
      <xdr:spPr>
        <a:xfrm rot="10800000" flipV="1">
          <a:off x="10706100" y="409575"/>
          <a:ext cx="1704975" cy="1809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20</xdr:col>
      <xdr:colOff>114300</xdr:colOff>
      <xdr:row>11</xdr:row>
      <xdr:rowOff>142875</xdr:rowOff>
    </xdr:from>
    <xdr:to>
      <xdr:col>23</xdr:col>
      <xdr:colOff>276225</xdr:colOff>
      <xdr:row>13</xdr:row>
      <xdr:rowOff>38100</xdr:rowOff>
    </xdr:to>
    <xdr:sp macro="" textlink="">
      <xdr:nvSpPr>
        <xdr:cNvPr id="29" name="Rectangle 27">
          <a:hlinkClick r:id="rId2"/>
        </xdr:cNvPr>
        <xdr:cNvSpPr/>
      </xdr:nvSpPr>
      <xdr:spPr>
        <a:xfrm>
          <a:off x="10706100" y="239077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20</xdr:col>
      <xdr:colOff>133350</xdr:colOff>
      <xdr:row>4</xdr:row>
      <xdr:rowOff>9525</xdr:rowOff>
    </xdr:from>
    <xdr:to>
      <xdr:col>23</xdr:col>
      <xdr:colOff>276225</xdr:colOff>
      <xdr:row>5</xdr:row>
      <xdr:rowOff>66675</xdr:rowOff>
    </xdr:to>
    <xdr:sp macro="" textlink="">
      <xdr:nvSpPr>
        <xdr:cNvPr id="30" name="Rectangle 40">
          <a:hlinkClick r:id="rId3"/>
        </xdr:cNvPr>
        <xdr:cNvSpPr/>
      </xdr:nvSpPr>
      <xdr:spPr>
        <a:xfrm>
          <a:off x="10725150" y="923925"/>
          <a:ext cx="1685925" cy="2476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20</xdr:col>
      <xdr:colOff>152400</xdr:colOff>
      <xdr:row>29</xdr:row>
      <xdr:rowOff>47625</xdr:rowOff>
    </xdr:from>
    <xdr:to>
      <xdr:col>23</xdr:col>
      <xdr:colOff>304800</xdr:colOff>
      <xdr:row>30</xdr:row>
      <xdr:rowOff>171450</xdr:rowOff>
    </xdr:to>
    <xdr:sp macro="" textlink="">
      <xdr:nvSpPr>
        <xdr:cNvPr id="31" name="Rectangle 41">
          <a:hlinkClick r:id="rId4"/>
        </xdr:cNvPr>
        <xdr:cNvSpPr/>
      </xdr:nvSpPr>
      <xdr:spPr>
        <a:xfrm>
          <a:off x="10744200" y="5724525"/>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20</xdr:col>
      <xdr:colOff>133350</xdr:colOff>
      <xdr:row>13</xdr:row>
      <xdr:rowOff>104775</xdr:rowOff>
    </xdr:from>
    <xdr:to>
      <xdr:col>23</xdr:col>
      <xdr:colOff>266700</xdr:colOff>
      <xdr:row>14</xdr:row>
      <xdr:rowOff>180975</xdr:rowOff>
    </xdr:to>
    <xdr:sp macro="" textlink="">
      <xdr:nvSpPr>
        <xdr:cNvPr id="32" name="Rectangle 42">
          <a:hlinkClick r:id="rId5"/>
        </xdr:cNvPr>
        <xdr:cNvSpPr/>
      </xdr:nvSpPr>
      <xdr:spPr>
        <a:xfrm>
          <a:off x="10725150" y="27336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20</xdr:col>
      <xdr:colOff>123825</xdr:colOff>
      <xdr:row>15</xdr:row>
      <xdr:rowOff>57150</xdr:rowOff>
    </xdr:from>
    <xdr:to>
      <xdr:col>23</xdr:col>
      <xdr:colOff>257175</xdr:colOff>
      <xdr:row>16</xdr:row>
      <xdr:rowOff>133350</xdr:rowOff>
    </xdr:to>
    <xdr:sp macro="" textlink="">
      <xdr:nvSpPr>
        <xdr:cNvPr id="33" name="Rectangle 43">
          <a:hlinkClick r:id="rId6"/>
        </xdr:cNvPr>
        <xdr:cNvSpPr/>
      </xdr:nvSpPr>
      <xdr:spPr>
        <a:xfrm>
          <a:off x="10715625" y="30670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20</xdr:col>
      <xdr:colOff>114300</xdr:colOff>
      <xdr:row>7</xdr:row>
      <xdr:rowOff>180975</xdr:rowOff>
    </xdr:from>
    <xdr:to>
      <xdr:col>23</xdr:col>
      <xdr:colOff>276225</xdr:colOff>
      <xdr:row>9</xdr:row>
      <xdr:rowOff>95250</xdr:rowOff>
    </xdr:to>
    <xdr:sp macro="" textlink="">
      <xdr:nvSpPr>
        <xdr:cNvPr id="34" name="Rectangle 44">
          <a:hlinkClick r:id="rId7"/>
        </xdr:cNvPr>
        <xdr:cNvSpPr/>
      </xdr:nvSpPr>
      <xdr:spPr>
        <a:xfrm>
          <a:off x="10706100" y="16668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20</xdr:col>
      <xdr:colOff>123825</xdr:colOff>
      <xdr:row>9</xdr:row>
      <xdr:rowOff>142875</xdr:rowOff>
    </xdr:from>
    <xdr:to>
      <xdr:col>23</xdr:col>
      <xdr:colOff>276225</xdr:colOff>
      <xdr:row>11</xdr:row>
      <xdr:rowOff>57150</xdr:rowOff>
    </xdr:to>
    <xdr:sp macro="" textlink="">
      <xdr:nvSpPr>
        <xdr:cNvPr id="35" name="Rectangle 45">
          <a:hlinkClick r:id="rId8"/>
        </xdr:cNvPr>
        <xdr:cNvSpPr/>
      </xdr:nvSpPr>
      <xdr:spPr>
        <a:xfrm>
          <a:off x="10715625" y="20097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20</xdr:col>
      <xdr:colOff>142875</xdr:colOff>
      <xdr:row>17</xdr:row>
      <xdr:rowOff>9525</xdr:rowOff>
    </xdr:from>
    <xdr:to>
      <xdr:col>23</xdr:col>
      <xdr:colOff>266700</xdr:colOff>
      <xdr:row>18</xdr:row>
      <xdr:rowOff>161925</xdr:rowOff>
    </xdr:to>
    <xdr:sp macro="" textlink="">
      <xdr:nvSpPr>
        <xdr:cNvPr id="36" name="Rectangle 46">
          <a:hlinkClick r:id="rId9"/>
        </xdr:cNvPr>
        <xdr:cNvSpPr/>
      </xdr:nvSpPr>
      <xdr:spPr>
        <a:xfrm>
          <a:off x="10734675" y="3400425"/>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20</xdr:col>
      <xdr:colOff>161925</xdr:colOff>
      <xdr:row>19</xdr:row>
      <xdr:rowOff>28575</xdr:rowOff>
    </xdr:from>
    <xdr:to>
      <xdr:col>23</xdr:col>
      <xdr:colOff>285750</xdr:colOff>
      <xdr:row>21</xdr:row>
      <xdr:rowOff>9525</xdr:rowOff>
    </xdr:to>
    <xdr:sp macro="" textlink="">
      <xdr:nvSpPr>
        <xdr:cNvPr id="37" name="Rectangle 47">
          <a:hlinkClick r:id="rId10"/>
        </xdr:cNvPr>
        <xdr:cNvSpPr/>
      </xdr:nvSpPr>
      <xdr:spPr>
        <a:xfrm>
          <a:off x="10753725" y="3800475"/>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20</xdr:col>
      <xdr:colOff>152400</xdr:colOff>
      <xdr:row>23</xdr:row>
      <xdr:rowOff>133350</xdr:rowOff>
    </xdr:from>
    <xdr:to>
      <xdr:col>23</xdr:col>
      <xdr:colOff>276225</xdr:colOff>
      <xdr:row>25</xdr:row>
      <xdr:rowOff>66675</xdr:rowOff>
    </xdr:to>
    <xdr:sp macro="" textlink="">
      <xdr:nvSpPr>
        <xdr:cNvPr id="38" name="Rectangle 12">
          <a:hlinkClick r:id="rId11"/>
        </xdr:cNvPr>
        <xdr:cNvSpPr/>
      </xdr:nvSpPr>
      <xdr:spPr>
        <a:xfrm>
          <a:off x="10744200" y="46672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20</xdr:col>
      <xdr:colOff>152400</xdr:colOff>
      <xdr:row>21</xdr:row>
      <xdr:rowOff>76200</xdr:rowOff>
    </xdr:from>
    <xdr:to>
      <xdr:col>23</xdr:col>
      <xdr:colOff>285750</xdr:colOff>
      <xdr:row>23</xdr:row>
      <xdr:rowOff>57150</xdr:rowOff>
    </xdr:to>
    <xdr:sp macro="" textlink="">
      <xdr:nvSpPr>
        <xdr:cNvPr id="40" name="Rectangle 12">
          <a:hlinkClick r:id="rId12"/>
        </xdr:cNvPr>
        <xdr:cNvSpPr/>
      </xdr:nvSpPr>
      <xdr:spPr>
        <a:xfrm>
          <a:off x="10744200" y="4229100"/>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a:t>
          </a:r>
          <a:r>
            <a:rPr lang="en-US" sz="800" b="1" i="0">
              <a:solidFill>
                <a:schemeClr val="dk1"/>
              </a:solidFill>
              <a:effectLst/>
              <a:latin typeface="+mn-lt"/>
              <a:ea typeface="+mn-ea"/>
              <a:cs typeface="+mn-cs"/>
            </a:rPr>
            <a:t> TOPS (FILL INS)</a:t>
          </a:r>
          <a:endParaRPr lang="en-US" sz="800" b="1"/>
        </a:p>
      </xdr:txBody>
    </xdr:sp>
    <xdr:clientData/>
  </xdr:twoCellAnchor>
  <xdr:twoCellAnchor>
    <xdr:from>
      <xdr:col>20</xdr:col>
      <xdr:colOff>142875</xdr:colOff>
      <xdr:row>25</xdr:row>
      <xdr:rowOff>114300</xdr:rowOff>
    </xdr:from>
    <xdr:to>
      <xdr:col>23</xdr:col>
      <xdr:colOff>304800</xdr:colOff>
      <xdr:row>27</xdr:row>
      <xdr:rowOff>28575</xdr:rowOff>
    </xdr:to>
    <xdr:sp macro="" textlink="">
      <xdr:nvSpPr>
        <xdr:cNvPr id="41" name="Rectangle 12">
          <a:hlinkClick r:id="rId13"/>
        </xdr:cNvPr>
        <xdr:cNvSpPr/>
      </xdr:nvSpPr>
      <xdr:spPr>
        <a:xfrm>
          <a:off x="10734675" y="50292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20</xdr:col>
      <xdr:colOff>152400</xdr:colOff>
      <xdr:row>27</xdr:row>
      <xdr:rowOff>85725</xdr:rowOff>
    </xdr:from>
    <xdr:to>
      <xdr:col>23</xdr:col>
      <xdr:colOff>304800</xdr:colOff>
      <xdr:row>28</xdr:row>
      <xdr:rowOff>180975</xdr:rowOff>
    </xdr:to>
    <xdr:sp macro="" textlink="">
      <xdr:nvSpPr>
        <xdr:cNvPr id="42" name="Rectangle 12">
          <a:hlinkClick r:id="rId14"/>
        </xdr:cNvPr>
        <xdr:cNvSpPr/>
      </xdr:nvSpPr>
      <xdr:spPr>
        <a:xfrm>
          <a:off x="10744200" y="53816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20</xdr:col>
      <xdr:colOff>123825</xdr:colOff>
      <xdr:row>2</xdr:row>
      <xdr:rowOff>142875</xdr:rowOff>
    </xdr:from>
    <xdr:to>
      <xdr:col>23</xdr:col>
      <xdr:colOff>257175</xdr:colOff>
      <xdr:row>3</xdr:row>
      <xdr:rowOff>161925</xdr:rowOff>
    </xdr:to>
    <xdr:sp macro="" textlink="">
      <xdr:nvSpPr>
        <xdr:cNvPr id="43" name="Rectangle 16">
          <a:hlinkClick r:id="rId15"/>
        </xdr:cNvPr>
        <xdr:cNvSpPr/>
      </xdr:nvSpPr>
      <xdr:spPr>
        <a:xfrm>
          <a:off x="10715625" y="676275"/>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20</xdr:col>
      <xdr:colOff>114300</xdr:colOff>
      <xdr:row>5</xdr:row>
      <xdr:rowOff>123825</xdr:rowOff>
    </xdr:from>
    <xdr:to>
      <xdr:col>23</xdr:col>
      <xdr:colOff>257175</xdr:colOff>
      <xdr:row>7</xdr:row>
      <xdr:rowOff>152400</xdr:rowOff>
    </xdr:to>
    <xdr:sp macro="" textlink="">
      <xdr:nvSpPr>
        <xdr:cNvPr id="23" name="Rectangle 22">
          <a:hlinkClick r:id="rId16"/>
        </xdr:cNvPr>
        <xdr:cNvSpPr/>
      </xdr:nvSpPr>
      <xdr:spPr>
        <a:xfrm>
          <a:off x="10706100" y="1228725"/>
          <a:ext cx="1685925"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95250</xdr:colOff>
      <xdr:row>0</xdr:row>
      <xdr:rowOff>0</xdr:rowOff>
    </xdr:from>
    <xdr:to>
      <xdr:col>2</xdr:col>
      <xdr:colOff>9525</xdr:colOff>
      <xdr:row>0</xdr:row>
      <xdr:rowOff>333375</xdr:rowOff>
    </xdr:to>
    <xdr:pic>
      <xdr:nvPicPr>
        <xdr:cNvPr id="2" name="Imagen 1"/>
        <xdr:cNvPicPr preferRelativeResize="1">
          <a:picLocks noChangeAspect="1"/>
        </xdr:cNvPicPr>
      </xdr:nvPicPr>
      <xdr:blipFill>
        <a:blip r:embed="rId17"/>
        <a:stretch>
          <a:fillRect/>
        </a:stretch>
      </xdr:blipFill>
      <xdr:spPr>
        <a:xfrm>
          <a:off x="95250" y="0"/>
          <a:ext cx="1133475" cy="3333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581025</xdr:colOff>
      <xdr:row>2</xdr:row>
      <xdr:rowOff>38100</xdr:rowOff>
    </xdr:from>
    <xdr:to>
      <xdr:col>15</xdr:col>
      <xdr:colOff>276225</xdr:colOff>
      <xdr:row>6</xdr:row>
      <xdr:rowOff>76200</xdr:rowOff>
    </xdr:to>
    <xdr:grpSp>
      <xdr:nvGrpSpPr>
        <xdr:cNvPr id="7" name="Group 6"/>
        <xdr:cNvGrpSpPr/>
      </xdr:nvGrpSpPr>
      <xdr:grpSpPr>
        <a:xfrm>
          <a:off x="7077075" y="504825"/>
          <a:ext cx="2057400" cy="800100"/>
          <a:chOff x="9515475" y="3371850"/>
          <a:chExt cx="1900746" cy="671799"/>
        </a:xfrm>
      </xdr:grpSpPr>
      <xdr:sp macro="" textlink="">
        <xdr:nvSpPr>
          <xdr:cNvPr id="9" name="TextBox 8"/>
          <xdr:cNvSpPr txBox="1"/>
        </xdr:nvSpPr>
        <xdr:spPr>
          <a:xfrm>
            <a:off x="9863787" y="3376888"/>
            <a:ext cx="1552434" cy="666761"/>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0" name="Straight Arrow Connector 9"/>
          <xdr:cNvCxnSpPr/>
        </xdr:nvCxnSpPr>
        <xdr:spPr>
          <a:xfrm flipH="1">
            <a:off x="9515475" y="3371850"/>
            <a:ext cx="190550" cy="15233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323850</xdr:colOff>
      <xdr:row>1</xdr:row>
      <xdr:rowOff>95250</xdr:rowOff>
    </xdr:from>
    <xdr:to>
      <xdr:col>18</xdr:col>
      <xdr:colOff>247650</xdr:colOff>
      <xdr:row>2</xdr:row>
      <xdr:rowOff>104775</xdr:rowOff>
    </xdr:to>
    <xdr:sp macro="" textlink="">
      <xdr:nvSpPr>
        <xdr:cNvPr id="26" name="Rectangle 16">
          <a:hlinkClick r:id="rId1"/>
        </xdr:cNvPr>
        <xdr:cNvSpPr/>
      </xdr:nvSpPr>
      <xdr:spPr>
        <a:xfrm rot="10800000" flipV="1">
          <a:off x="9886950" y="371475"/>
          <a:ext cx="1676400" cy="2000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16</xdr:col>
      <xdr:colOff>314325</xdr:colOff>
      <xdr:row>12</xdr:row>
      <xdr:rowOff>9525</xdr:rowOff>
    </xdr:from>
    <xdr:to>
      <xdr:col>18</xdr:col>
      <xdr:colOff>266700</xdr:colOff>
      <xdr:row>13</xdr:row>
      <xdr:rowOff>95250</xdr:rowOff>
    </xdr:to>
    <xdr:sp macro="" textlink="">
      <xdr:nvSpPr>
        <xdr:cNvPr id="27" name="Rectangle 27">
          <a:hlinkClick r:id="rId2"/>
        </xdr:cNvPr>
        <xdr:cNvSpPr/>
      </xdr:nvSpPr>
      <xdr:spPr>
        <a:xfrm>
          <a:off x="9877425" y="23812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16</xdr:col>
      <xdr:colOff>333375</xdr:colOff>
      <xdr:row>3</xdr:row>
      <xdr:rowOff>180975</xdr:rowOff>
    </xdr:from>
    <xdr:to>
      <xdr:col>18</xdr:col>
      <xdr:colOff>266700</xdr:colOff>
      <xdr:row>5</xdr:row>
      <xdr:rowOff>95250</xdr:rowOff>
    </xdr:to>
    <xdr:sp macro="" textlink="">
      <xdr:nvSpPr>
        <xdr:cNvPr id="28" name="Rectangle 40">
          <a:hlinkClick r:id="rId3"/>
        </xdr:cNvPr>
        <xdr:cNvSpPr/>
      </xdr:nvSpPr>
      <xdr:spPr>
        <a:xfrm>
          <a:off x="9896475" y="838200"/>
          <a:ext cx="168592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16</xdr:col>
      <xdr:colOff>371475</xdr:colOff>
      <xdr:row>29</xdr:row>
      <xdr:rowOff>104775</xdr:rowOff>
    </xdr:from>
    <xdr:to>
      <xdr:col>18</xdr:col>
      <xdr:colOff>314325</xdr:colOff>
      <xdr:row>31</xdr:row>
      <xdr:rowOff>38100</xdr:rowOff>
    </xdr:to>
    <xdr:sp macro="" textlink="">
      <xdr:nvSpPr>
        <xdr:cNvPr id="29" name="Rectangle 41">
          <a:hlinkClick r:id="rId4"/>
        </xdr:cNvPr>
        <xdr:cNvSpPr/>
      </xdr:nvSpPr>
      <xdr:spPr>
        <a:xfrm>
          <a:off x="9934575" y="571500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16</xdr:col>
      <xdr:colOff>333375</xdr:colOff>
      <xdr:row>13</xdr:row>
      <xdr:rowOff>161925</xdr:rowOff>
    </xdr:from>
    <xdr:to>
      <xdr:col>18</xdr:col>
      <xdr:colOff>257175</xdr:colOff>
      <xdr:row>15</xdr:row>
      <xdr:rowOff>47625</xdr:rowOff>
    </xdr:to>
    <xdr:sp macro="" textlink="">
      <xdr:nvSpPr>
        <xdr:cNvPr id="30" name="Rectangle 42">
          <a:hlinkClick r:id="rId5"/>
        </xdr:cNvPr>
        <xdr:cNvSpPr/>
      </xdr:nvSpPr>
      <xdr:spPr>
        <a:xfrm>
          <a:off x="9896475" y="27241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16</xdr:col>
      <xdr:colOff>323850</xdr:colOff>
      <xdr:row>15</xdr:row>
      <xdr:rowOff>114300</xdr:rowOff>
    </xdr:from>
    <xdr:to>
      <xdr:col>18</xdr:col>
      <xdr:colOff>247650</xdr:colOff>
      <xdr:row>17</xdr:row>
      <xdr:rowOff>0</xdr:rowOff>
    </xdr:to>
    <xdr:sp macro="" textlink="">
      <xdr:nvSpPr>
        <xdr:cNvPr id="31" name="Rectangle 43">
          <a:hlinkClick r:id="rId6"/>
        </xdr:cNvPr>
        <xdr:cNvSpPr/>
      </xdr:nvSpPr>
      <xdr:spPr>
        <a:xfrm>
          <a:off x="9886950" y="30575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16</xdr:col>
      <xdr:colOff>314325</xdr:colOff>
      <xdr:row>8</xdr:row>
      <xdr:rowOff>57150</xdr:rowOff>
    </xdr:from>
    <xdr:to>
      <xdr:col>18</xdr:col>
      <xdr:colOff>266700</xdr:colOff>
      <xdr:row>9</xdr:row>
      <xdr:rowOff>161925</xdr:rowOff>
    </xdr:to>
    <xdr:sp macro="" textlink="">
      <xdr:nvSpPr>
        <xdr:cNvPr id="32" name="Rectangle 44">
          <a:hlinkClick r:id="rId7"/>
        </xdr:cNvPr>
        <xdr:cNvSpPr/>
      </xdr:nvSpPr>
      <xdr:spPr>
        <a:xfrm>
          <a:off x="9877425" y="16668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16</xdr:col>
      <xdr:colOff>323850</xdr:colOff>
      <xdr:row>10</xdr:row>
      <xdr:rowOff>19050</xdr:rowOff>
    </xdr:from>
    <xdr:to>
      <xdr:col>18</xdr:col>
      <xdr:colOff>266700</xdr:colOff>
      <xdr:row>11</xdr:row>
      <xdr:rowOff>123825</xdr:rowOff>
    </xdr:to>
    <xdr:sp macro="" textlink="">
      <xdr:nvSpPr>
        <xdr:cNvPr id="33" name="Rectangle 45">
          <a:hlinkClick r:id="rId8"/>
        </xdr:cNvPr>
        <xdr:cNvSpPr/>
      </xdr:nvSpPr>
      <xdr:spPr>
        <a:xfrm>
          <a:off x="9886950" y="20097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16</xdr:col>
      <xdr:colOff>342900</xdr:colOff>
      <xdr:row>17</xdr:row>
      <xdr:rowOff>66675</xdr:rowOff>
    </xdr:from>
    <xdr:to>
      <xdr:col>18</xdr:col>
      <xdr:colOff>257175</xdr:colOff>
      <xdr:row>19</xdr:row>
      <xdr:rowOff>28575</xdr:rowOff>
    </xdr:to>
    <xdr:sp macro="" textlink="">
      <xdr:nvSpPr>
        <xdr:cNvPr id="34" name="Rectangle 46">
          <a:hlinkClick r:id="rId9"/>
        </xdr:cNvPr>
        <xdr:cNvSpPr/>
      </xdr:nvSpPr>
      <xdr:spPr>
        <a:xfrm>
          <a:off x="9906000" y="33909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16</xdr:col>
      <xdr:colOff>361950</xdr:colOff>
      <xdr:row>19</xdr:row>
      <xdr:rowOff>85725</xdr:rowOff>
    </xdr:from>
    <xdr:to>
      <xdr:col>18</xdr:col>
      <xdr:colOff>276225</xdr:colOff>
      <xdr:row>21</xdr:row>
      <xdr:rowOff>66675</xdr:rowOff>
    </xdr:to>
    <xdr:sp macro="" textlink="">
      <xdr:nvSpPr>
        <xdr:cNvPr id="35" name="Rectangle 47">
          <a:hlinkClick r:id="rId10"/>
        </xdr:cNvPr>
        <xdr:cNvSpPr/>
      </xdr:nvSpPr>
      <xdr:spPr>
        <a:xfrm>
          <a:off x="9925050" y="37909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16</xdr:col>
      <xdr:colOff>352425</xdr:colOff>
      <xdr:row>23</xdr:row>
      <xdr:rowOff>171450</xdr:rowOff>
    </xdr:from>
    <xdr:to>
      <xdr:col>18</xdr:col>
      <xdr:colOff>266700</xdr:colOff>
      <xdr:row>25</xdr:row>
      <xdr:rowOff>104775</xdr:rowOff>
    </xdr:to>
    <xdr:sp macro="" textlink="">
      <xdr:nvSpPr>
        <xdr:cNvPr id="36" name="Rectangle 12">
          <a:hlinkClick r:id="rId11"/>
        </xdr:cNvPr>
        <xdr:cNvSpPr/>
      </xdr:nvSpPr>
      <xdr:spPr>
        <a:xfrm>
          <a:off x="9915525" y="4638675"/>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16</xdr:col>
      <xdr:colOff>342900</xdr:colOff>
      <xdr:row>25</xdr:row>
      <xdr:rowOff>180975</xdr:rowOff>
    </xdr:from>
    <xdr:to>
      <xdr:col>18</xdr:col>
      <xdr:colOff>276225</xdr:colOff>
      <xdr:row>27</xdr:row>
      <xdr:rowOff>66675</xdr:rowOff>
    </xdr:to>
    <xdr:sp macro="" textlink="">
      <xdr:nvSpPr>
        <xdr:cNvPr id="37" name="Rectangle 12">
          <a:hlinkClick r:id="rId12"/>
        </xdr:cNvPr>
        <xdr:cNvSpPr/>
      </xdr:nvSpPr>
      <xdr:spPr>
        <a:xfrm>
          <a:off x="9906000" y="502920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16</xdr:col>
      <xdr:colOff>352425</xdr:colOff>
      <xdr:row>21</xdr:row>
      <xdr:rowOff>133350</xdr:rowOff>
    </xdr:from>
    <xdr:to>
      <xdr:col>18</xdr:col>
      <xdr:colOff>276225</xdr:colOff>
      <xdr:row>23</xdr:row>
      <xdr:rowOff>114300</xdr:rowOff>
    </xdr:to>
    <xdr:sp macro="" textlink="">
      <xdr:nvSpPr>
        <xdr:cNvPr id="38" name="Rectangle 12">
          <a:hlinkClick r:id="rId13"/>
        </xdr:cNvPr>
        <xdr:cNvSpPr/>
      </xdr:nvSpPr>
      <xdr:spPr>
        <a:xfrm>
          <a:off x="9915525" y="42195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16</xdr:col>
      <xdr:colOff>352425</xdr:colOff>
      <xdr:row>27</xdr:row>
      <xdr:rowOff>133350</xdr:rowOff>
    </xdr:from>
    <xdr:to>
      <xdr:col>18</xdr:col>
      <xdr:colOff>295275</xdr:colOff>
      <xdr:row>29</xdr:row>
      <xdr:rowOff>38100</xdr:rowOff>
    </xdr:to>
    <xdr:sp macro="" textlink="">
      <xdr:nvSpPr>
        <xdr:cNvPr id="40" name="Rectangle 12">
          <a:hlinkClick r:id="rId14"/>
        </xdr:cNvPr>
        <xdr:cNvSpPr/>
      </xdr:nvSpPr>
      <xdr:spPr>
        <a:xfrm>
          <a:off x="9915525" y="53625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7</xdr:col>
      <xdr:colOff>447675</xdr:colOff>
      <xdr:row>15</xdr:row>
      <xdr:rowOff>28575</xdr:rowOff>
    </xdr:from>
    <xdr:to>
      <xdr:col>9</xdr:col>
      <xdr:colOff>228600</xdr:colOff>
      <xdr:row>18</xdr:row>
      <xdr:rowOff>76200</xdr:rowOff>
    </xdr:to>
    <xdr:sp macro="" textlink="">
      <xdr:nvSpPr>
        <xdr:cNvPr id="41" name="TextBox 6"/>
        <xdr:cNvSpPr txBox="1"/>
      </xdr:nvSpPr>
      <xdr:spPr>
        <a:xfrm>
          <a:off x="4581525" y="2971800"/>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9</xdr:col>
      <xdr:colOff>123825</xdr:colOff>
      <xdr:row>19</xdr:row>
      <xdr:rowOff>152400</xdr:rowOff>
    </xdr:from>
    <xdr:to>
      <xdr:col>11</xdr:col>
      <xdr:colOff>285750</xdr:colOff>
      <xdr:row>19</xdr:row>
      <xdr:rowOff>161925</xdr:rowOff>
    </xdr:to>
    <xdr:cxnSp macro="">
      <xdr:nvCxnSpPr>
        <xdr:cNvPr id="43" name="Straight Connector 11"/>
        <xdr:cNvCxnSpPr/>
      </xdr:nvCxnSpPr>
      <xdr:spPr>
        <a:xfrm flipH="1">
          <a:off x="5438775" y="3857625"/>
          <a:ext cx="13430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133350</xdr:colOff>
      <xdr:row>18</xdr:row>
      <xdr:rowOff>66675</xdr:rowOff>
    </xdr:from>
    <xdr:to>
      <xdr:col>9</xdr:col>
      <xdr:colOff>133350</xdr:colOff>
      <xdr:row>19</xdr:row>
      <xdr:rowOff>161925</xdr:rowOff>
    </xdr:to>
    <xdr:cxnSp macro="">
      <xdr:nvCxnSpPr>
        <xdr:cNvPr id="47" name="Straight Connector 12"/>
        <xdr:cNvCxnSpPr/>
      </xdr:nvCxnSpPr>
      <xdr:spPr>
        <a:xfrm flipH="1">
          <a:off x="5448300" y="3581400"/>
          <a:ext cx="0" cy="2857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514350</xdr:colOff>
      <xdr:row>18</xdr:row>
      <xdr:rowOff>76200</xdr:rowOff>
    </xdr:from>
    <xdr:to>
      <xdr:col>7</xdr:col>
      <xdr:colOff>514350</xdr:colOff>
      <xdr:row>19</xdr:row>
      <xdr:rowOff>142875</xdr:rowOff>
    </xdr:to>
    <xdr:cxnSp macro="">
      <xdr:nvCxnSpPr>
        <xdr:cNvPr id="48" name="Straight Connector 12"/>
        <xdr:cNvCxnSpPr/>
      </xdr:nvCxnSpPr>
      <xdr:spPr>
        <a:xfrm flipH="1">
          <a:off x="4648200" y="3590925"/>
          <a:ext cx="0" cy="2571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285750</xdr:colOff>
      <xdr:row>19</xdr:row>
      <xdr:rowOff>133350</xdr:rowOff>
    </xdr:from>
    <xdr:to>
      <xdr:col>11</xdr:col>
      <xdr:colOff>285750</xdr:colOff>
      <xdr:row>20</xdr:row>
      <xdr:rowOff>142875</xdr:rowOff>
    </xdr:to>
    <xdr:cxnSp macro="">
      <xdr:nvCxnSpPr>
        <xdr:cNvPr id="49" name="Straight Connector 12"/>
        <xdr:cNvCxnSpPr/>
      </xdr:nvCxnSpPr>
      <xdr:spPr>
        <a:xfrm flipH="1">
          <a:off x="6781800" y="3838575"/>
          <a:ext cx="0" cy="2000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285750</xdr:colOff>
      <xdr:row>20</xdr:row>
      <xdr:rowOff>76200</xdr:rowOff>
    </xdr:from>
    <xdr:to>
      <xdr:col>11</xdr:col>
      <xdr:colOff>285750</xdr:colOff>
      <xdr:row>21</xdr:row>
      <xdr:rowOff>95250</xdr:rowOff>
    </xdr:to>
    <xdr:cxnSp macro="">
      <xdr:nvCxnSpPr>
        <xdr:cNvPr id="51" name="Straight Arrow Connector 14"/>
        <xdr:cNvCxnSpPr/>
      </xdr:nvCxnSpPr>
      <xdr:spPr>
        <a:xfrm>
          <a:off x="6781800" y="3971925"/>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266700</xdr:colOff>
      <xdr:row>19</xdr:row>
      <xdr:rowOff>142875</xdr:rowOff>
    </xdr:from>
    <xdr:to>
      <xdr:col>5</xdr:col>
      <xdr:colOff>276225</xdr:colOff>
      <xdr:row>21</xdr:row>
      <xdr:rowOff>0</xdr:rowOff>
    </xdr:to>
    <xdr:cxnSp macro="">
      <xdr:nvCxnSpPr>
        <xdr:cNvPr id="52" name="Straight Arrow Connector 14"/>
        <xdr:cNvCxnSpPr/>
      </xdr:nvCxnSpPr>
      <xdr:spPr>
        <a:xfrm flipH="1">
          <a:off x="3219450" y="3848100"/>
          <a:ext cx="9525" cy="238125"/>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257175</xdr:colOff>
      <xdr:row>19</xdr:row>
      <xdr:rowOff>133350</xdr:rowOff>
    </xdr:from>
    <xdr:to>
      <xdr:col>7</xdr:col>
      <xdr:colOff>533400</xdr:colOff>
      <xdr:row>19</xdr:row>
      <xdr:rowOff>142875</xdr:rowOff>
    </xdr:to>
    <xdr:cxnSp macro="">
      <xdr:nvCxnSpPr>
        <xdr:cNvPr id="53" name="Straight Connector 11"/>
        <xdr:cNvCxnSpPr/>
      </xdr:nvCxnSpPr>
      <xdr:spPr>
        <a:xfrm flipH="1">
          <a:off x="3209925" y="3838575"/>
          <a:ext cx="14573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323850</xdr:colOff>
      <xdr:row>2</xdr:row>
      <xdr:rowOff>123825</xdr:rowOff>
    </xdr:from>
    <xdr:to>
      <xdr:col>18</xdr:col>
      <xdr:colOff>247650</xdr:colOff>
      <xdr:row>3</xdr:row>
      <xdr:rowOff>142875</xdr:rowOff>
    </xdr:to>
    <xdr:sp macro="" textlink="">
      <xdr:nvSpPr>
        <xdr:cNvPr id="54" name="Rectangle 16">
          <a:hlinkClick r:id="rId15"/>
        </xdr:cNvPr>
        <xdr:cNvSpPr/>
      </xdr:nvSpPr>
      <xdr:spPr>
        <a:xfrm>
          <a:off x="9886950" y="590550"/>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16</xdr:col>
      <xdr:colOff>323850</xdr:colOff>
      <xdr:row>5</xdr:row>
      <xdr:rowOff>152400</xdr:rowOff>
    </xdr:from>
    <xdr:to>
      <xdr:col>18</xdr:col>
      <xdr:colOff>266700</xdr:colOff>
      <xdr:row>7</xdr:row>
      <xdr:rowOff>180975</xdr:rowOff>
    </xdr:to>
    <xdr:sp macro="" textlink="">
      <xdr:nvSpPr>
        <xdr:cNvPr id="39" name="Rectangle 38">
          <a:hlinkClick r:id="rId16"/>
        </xdr:cNvPr>
        <xdr:cNvSpPr/>
      </xdr:nvSpPr>
      <xdr:spPr>
        <a:xfrm>
          <a:off x="9886950" y="1190625"/>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47625</xdr:colOff>
      <xdr:row>0</xdr:row>
      <xdr:rowOff>0</xdr:rowOff>
    </xdr:from>
    <xdr:to>
      <xdr:col>2</xdr:col>
      <xdr:colOff>0</xdr:colOff>
      <xdr:row>1</xdr:row>
      <xdr:rowOff>57150</xdr:rowOff>
    </xdr:to>
    <xdr:pic>
      <xdr:nvPicPr>
        <xdr:cNvPr id="2" name="Imagen 1"/>
        <xdr:cNvPicPr preferRelativeResize="1">
          <a:picLocks noChangeAspect="1"/>
        </xdr:cNvPicPr>
      </xdr:nvPicPr>
      <xdr:blipFill>
        <a:blip r:embed="rId17"/>
        <a:stretch>
          <a:fillRect/>
        </a:stretch>
      </xdr:blipFill>
      <xdr:spPr>
        <a:xfrm>
          <a:off x="47625" y="0"/>
          <a:ext cx="1133475" cy="3333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xdr:row>
      <xdr:rowOff>19050</xdr:rowOff>
    </xdr:from>
    <xdr:to>
      <xdr:col>15</xdr:col>
      <xdr:colOff>114300</xdr:colOff>
      <xdr:row>6</xdr:row>
      <xdr:rowOff>76200</xdr:rowOff>
    </xdr:to>
    <xdr:grpSp>
      <xdr:nvGrpSpPr>
        <xdr:cNvPr id="7" name="Group 6"/>
        <xdr:cNvGrpSpPr/>
      </xdr:nvGrpSpPr>
      <xdr:grpSpPr>
        <a:xfrm>
          <a:off x="7105650" y="485775"/>
          <a:ext cx="1866900" cy="819150"/>
          <a:chOff x="9515475" y="3352800"/>
          <a:chExt cx="1733550" cy="666750"/>
        </a:xfrm>
      </xdr:grpSpPr>
      <xdr:sp macro="" textlink="">
        <xdr:nvSpPr>
          <xdr:cNvPr id="9" name="TextBox 8"/>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0" name="Straight Arrow Connector 9"/>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361950</xdr:colOff>
      <xdr:row>1</xdr:row>
      <xdr:rowOff>85725</xdr:rowOff>
    </xdr:from>
    <xdr:to>
      <xdr:col>18</xdr:col>
      <xdr:colOff>228600</xdr:colOff>
      <xdr:row>2</xdr:row>
      <xdr:rowOff>85725</xdr:rowOff>
    </xdr:to>
    <xdr:sp macro="" textlink="">
      <xdr:nvSpPr>
        <xdr:cNvPr id="11" name="Rectangle 16">
          <a:hlinkClick r:id="rId1"/>
        </xdr:cNvPr>
        <xdr:cNvSpPr/>
      </xdr:nvSpPr>
      <xdr:spPr>
        <a:xfrm rot="10800000" flipV="1">
          <a:off x="9220200" y="361950"/>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352425</xdr:colOff>
      <xdr:row>12</xdr:row>
      <xdr:rowOff>28575</xdr:rowOff>
    </xdr:from>
    <xdr:to>
      <xdr:col>18</xdr:col>
      <xdr:colOff>285750</xdr:colOff>
      <xdr:row>13</xdr:row>
      <xdr:rowOff>114300</xdr:rowOff>
    </xdr:to>
    <xdr:sp macro="" textlink="">
      <xdr:nvSpPr>
        <xdr:cNvPr id="12" name="Rectangle 27">
          <a:hlinkClick r:id="rId2"/>
        </xdr:cNvPr>
        <xdr:cNvSpPr/>
      </xdr:nvSpPr>
      <xdr:spPr>
        <a:xfrm>
          <a:off x="9210675" y="240030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342900</xdr:colOff>
      <xdr:row>4</xdr:row>
      <xdr:rowOff>38100</xdr:rowOff>
    </xdr:from>
    <xdr:to>
      <xdr:col>18</xdr:col>
      <xdr:colOff>266700</xdr:colOff>
      <xdr:row>5</xdr:row>
      <xdr:rowOff>142875</xdr:rowOff>
    </xdr:to>
    <xdr:sp macro="" textlink="">
      <xdr:nvSpPr>
        <xdr:cNvPr id="13" name="Rectangle 40">
          <a:hlinkClick r:id="rId3"/>
        </xdr:cNvPr>
        <xdr:cNvSpPr/>
      </xdr:nvSpPr>
      <xdr:spPr>
        <a:xfrm>
          <a:off x="9201150" y="88582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400050</xdr:colOff>
      <xdr:row>29</xdr:row>
      <xdr:rowOff>142875</xdr:rowOff>
    </xdr:from>
    <xdr:to>
      <xdr:col>18</xdr:col>
      <xdr:colOff>323850</xdr:colOff>
      <xdr:row>31</xdr:row>
      <xdr:rowOff>76200</xdr:rowOff>
    </xdr:to>
    <xdr:sp macro="" textlink="">
      <xdr:nvSpPr>
        <xdr:cNvPr id="14" name="Rectangle 41">
          <a:hlinkClick r:id="rId4"/>
        </xdr:cNvPr>
        <xdr:cNvSpPr/>
      </xdr:nvSpPr>
      <xdr:spPr>
        <a:xfrm>
          <a:off x="9258300" y="575310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371475</xdr:colOff>
      <xdr:row>13</xdr:row>
      <xdr:rowOff>180975</xdr:rowOff>
    </xdr:from>
    <xdr:to>
      <xdr:col>18</xdr:col>
      <xdr:colOff>276225</xdr:colOff>
      <xdr:row>15</xdr:row>
      <xdr:rowOff>66675</xdr:rowOff>
    </xdr:to>
    <xdr:sp macro="" textlink="">
      <xdr:nvSpPr>
        <xdr:cNvPr id="15" name="Rectangle 42">
          <a:hlinkClick r:id="rId5"/>
        </xdr:cNvPr>
        <xdr:cNvSpPr/>
      </xdr:nvSpPr>
      <xdr:spPr>
        <a:xfrm>
          <a:off x="9229725" y="27432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361950</xdr:colOff>
      <xdr:row>15</xdr:row>
      <xdr:rowOff>133350</xdr:rowOff>
    </xdr:from>
    <xdr:to>
      <xdr:col>18</xdr:col>
      <xdr:colOff>266700</xdr:colOff>
      <xdr:row>17</xdr:row>
      <xdr:rowOff>19050</xdr:rowOff>
    </xdr:to>
    <xdr:sp macro="" textlink="">
      <xdr:nvSpPr>
        <xdr:cNvPr id="16" name="Rectangle 43">
          <a:hlinkClick r:id="rId6"/>
        </xdr:cNvPr>
        <xdr:cNvSpPr/>
      </xdr:nvSpPr>
      <xdr:spPr>
        <a:xfrm>
          <a:off x="9220200" y="30765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352425</xdr:colOff>
      <xdr:row>8</xdr:row>
      <xdr:rowOff>66675</xdr:rowOff>
    </xdr:from>
    <xdr:to>
      <xdr:col>18</xdr:col>
      <xdr:colOff>285750</xdr:colOff>
      <xdr:row>9</xdr:row>
      <xdr:rowOff>171450</xdr:rowOff>
    </xdr:to>
    <xdr:sp macro="" textlink="">
      <xdr:nvSpPr>
        <xdr:cNvPr id="17" name="Rectangle 44">
          <a:hlinkClick r:id="rId7"/>
        </xdr:cNvPr>
        <xdr:cNvSpPr/>
      </xdr:nvSpPr>
      <xdr:spPr>
        <a:xfrm>
          <a:off x="9210675" y="16764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361950</xdr:colOff>
      <xdr:row>10</xdr:row>
      <xdr:rowOff>28575</xdr:rowOff>
    </xdr:from>
    <xdr:to>
      <xdr:col>18</xdr:col>
      <xdr:colOff>285750</xdr:colOff>
      <xdr:row>11</xdr:row>
      <xdr:rowOff>133350</xdr:rowOff>
    </xdr:to>
    <xdr:sp macro="" textlink="">
      <xdr:nvSpPr>
        <xdr:cNvPr id="18" name="Rectangle 45">
          <a:hlinkClick r:id="rId8"/>
        </xdr:cNvPr>
        <xdr:cNvSpPr/>
      </xdr:nvSpPr>
      <xdr:spPr>
        <a:xfrm>
          <a:off x="9220200" y="201930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381000</xdr:colOff>
      <xdr:row>17</xdr:row>
      <xdr:rowOff>85725</xdr:rowOff>
    </xdr:from>
    <xdr:to>
      <xdr:col>18</xdr:col>
      <xdr:colOff>276225</xdr:colOff>
      <xdr:row>19</xdr:row>
      <xdr:rowOff>47625</xdr:rowOff>
    </xdr:to>
    <xdr:sp macro="" textlink="">
      <xdr:nvSpPr>
        <xdr:cNvPr id="19" name="Rectangle 46">
          <a:hlinkClick r:id="rId9"/>
        </xdr:cNvPr>
        <xdr:cNvSpPr/>
      </xdr:nvSpPr>
      <xdr:spPr>
        <a:xfrm>
          <a:off x="9239250" y="340995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400050</xdr:colOff>
      <xdr:row>19</xdr:row>
      <xdr:rowOff>104775</xdr:rowOff>
    </xdr:from>
    <xdr:to>
      <xdr:col>18</xdr:col>
      <xdr:colOff>295275</xdr:colOff>
      <xdr:row>21</xdr:row>
      <xdr:rowOff>85725</xdr:rowOff>
    </xdr:to>
    <xdr:sp macro="" textlink="">
      <xdr:nvSpPr>
        <xdr:cNvPr id="20" name="Rectangle 47">
          <a:hlinkClick r:id="rId10"/>
        </xdr:cNvPr>
        <xdr:cNvSpPr/>
      </xdr:nvSpPr>
      <xdr:spPr>
        <a:xfrm>
          <a:off x="9258300" y="38100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409575</xdr:colOff>
      <xdr:row>24</xdr:row>
      <xdr:rowOff>9525</xdr:rowOff>
    </xdr:from>
    <xdr:to>
      <xdr:col>18</xdr:col>
      <xdr:colOff>304800</xdr:colOff>
      <xdr:row>25</xdr:row>
      <xdr:rowOff>133350</xdr:rowOff>
    </xdr:to>
    <xdr:sp macro="" textlink="">
      <xdr:nvSpPr>
        <xdr:cNvPr id="21" name="Rectangle 12">
          <a:hlinkClick r:id="rId11"/>
        </xdr:cNvPr>
        <xdr:cNvSpPr/>
      </xdr:nvSpPr>
      <xdr:spPr>
        <a:xfrm>
          <a:off x="9267825" y="46672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400050</xdr:colOff>
      <xdr:row>26</xdr:row>
      <xdr:rowOff>19050</xdr:rowOff>
    </xdr:from>
    <xdr:to>
      <xdr:col>18</xdr:col>
      <xdr:colOff>314325</xdr:colOff>
      <xdr:row>27</xdr:row>
      <xdr:rowOff>95250</xdr:rowOff>
    </xdr:to>
    <xdr:sp macro="" textlink="">
      <xdr:nvSpPr>
        <xdr:cNvPr id="22" name="Rectangle 12">
          <a:hlinkClick r:id="rId12"/>
        </xdr:cNvPr>
        <xdr:cNvSpPr/>
      </xdr:nvSpPr>
      <xdr:spPr>
        <a:xfrm>
          <a:off x="9258300" y="50577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390525</xdr:colOff>
      <xdr:row>21</xdr:row>
      <xdr:rowOff>152400</xdr:rowOff>
    </xdr:from>
    <xdr:to>
      <xdr:col>18</xdr:col>
      <xdr:colOff>295275</xdr:colOff>
      <xdr:row>23</xdr:row>
      <xdr:rowOff>133350</xdr:rowOff>
    </xdr:to>
    <xdr:sp macro="" textlink="">
      <xdr:nvSpPr>
        <xdr:cNvPr id="23" name="Rectangle 12">
          <a:hlinkClick r:id="rId13"/>
        </xdr:cNvPr>
        <xdr:cNvSpPr/>
      </xdr:nvSpPr>
      <xdr:spPr>
        <a:xfrm>
          <a:off x="9248775" y="42386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390525</xdr:colOff>
      <xdr:row>27</xdr:row>
      <xdr:rowOff>161925</xdr:rowOff>
    </xdr:from>
    <xdr:to>
      <xdr:col>18</xdr:col>
      <xdr:colOff>323850</xdr:colOff>
      <xdr:row>29</xdr:row>
      <xdr:rowOff>76200</xdr:rowOff>
    </xdr:to>
    <xdr:sp macro="" textlink="">
      <xdr:nvSpPr>
        <xdr:cNvPr id="24" name="Rectangle 12">
          <a:hlinkClick r:id="rId14"/>
        </xdr:cNvPr>
        <xdr:cNvSpPr/>
      </xdr:nvSpPr>
      <xdr:spPr>
        <a:xfrm>
          <a:off x="9248775" y="53911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342900</xdr:colOff>
      <xdr:row>2</xdr:row>
      <xdr:rowOff>142875</xdr:rowOff>
    </xdr:from>
    <xdr:to>
      <xdr:col>18</xdr:col>
      <xdr:colOff>247650</xdr:colOff>
      <xdr:row>3</xdr:row>
      <xdr:rowOff>161925</xdr:rowOff>
    </xdr:to>
    <xdr:sp macro="" textlink="">
      <xdr:nvSpPr>
        <xdr:cNvPr id="26" name="Rectangle 16">
          <a:hlinkClick r:id="rId15"/>
        </xdr:cNvPr>
        <xdr:cNvSpPr/>
      </xdr:nvSpPr>
      <xdr:spPr>
        <a:xfrm>
          <a:off x="9201150" y="609600"/>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352425</xdr:colOff>
      <xdr:row>5</xdr:row>
      <xdr:rowOff>180975</xdr:rowOff>
    </xdr:from>
    <xdr:to>
      <xdr:col>18</xdr:col>
      <xdr:colOff>276225</xdr:colOff>
      <xdr:row>8</xdr:row>
      <xdr:rowOff>19050</xdr:rowOff>
    </xdr:to>
    <xdr:sp macro="" textlink="">
      <xdr:nvSpPr>
        <xdr:cNvPr id="25" name="Rectangle 24">
          <a:hlinkClick r:id="rId16"/>
        </xdr:cNvPr>
        <xdr:cNvSpPr/>
      </xdr:nvSpPr>
      <xdr:spPr>
        <a:xfrm>
          <a:off x="9210675" y="121920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47625</xdr:colOff>
      <xdr:row>0</xdr:row>
      <xdr:rowOff>0</xdr:rowOff>
    </xdr:from>
    <xdr:to>
      <xdr:col>2</xdr:col>
      <xdr:colOff>0</xdr:colOff>
      <xdr:row>1</xdr:row>
      <xdr:rowOff>38100</xdr:rowOff>
    </xdr:to>
    <xdr:pic>
      <xdr:nvPicPr>
        <xdr:cNvPr id="2" name="Imagen 1"/>
        <xdr:cNvPicPr preferRelativeResize="1">
          <a:picLocks noChangeAspect="1"/>
        </xdr:cNvPicPr>
      </xdr:nvPicPr>
      <xdr:blipFill>
        <a:blip r:embed="rId17"/>
        <a:stretch>
          <a:fillRect/>
        </a:stretch>
      </xdr:blipFill>
      <xdr:spPr>
        <a:xfrm>
          <a:off x="47625" y="0"/>
          <a:ext cx="1133475" cy="31432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19</xdr:row>
      <xdr:rowOff>285750</xdr:rowOff>
    </xdr:from>
    <xdr:to>
      <xdr:col>17</xdr:col>
      <xdr:colOff>0</xdr:colOff>
      <xdr:row>23</xdr:row>
      <xdr:rowOff>171450</xdr:rowOff>
    </xdr:to>
    <xdr:grpSp>
      <xdr:nvGrpSpPr>
        <xdr:cNvPr id="10" name="Group 9"/>
        <xdr:cNvGrpSpPr/>
      </xdr:nvGrpSpPr>
      <xdr:grpSpPr>
        <a:xfrm>
          <a:off x="8534400" y="4076700"/>
          <a:ext cx="1828800" cy="1000125"/>
          <a:chOff x="9515475" y="3352800"/>
          <a:chExt cx="1828800" cy="857250"/>
        </a:xfrm>
      </xdr:grpSpPr>
      <xdr:sp macro="" textlink="">
        <xdr:nvSpPr>
          <xdr:cNvPr id="12" name="TextBox 11"/>
          <xdr:cNvSpPr txBox="1"/>
        </xdr:nvSpPr>
        <xdr:spPr>
          <a:xfrm>
            <a:off x="9696526" y="3352800"/>
            <a:ext cx="1647749" cy="8572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AND SELECT NAMEPLATE</a:t>
            </a:r>
            <a:r>
              <a:rPr lang="en-US" sz="1100" b="1" baseline="0">
                <a:solidFill>
                  <a:srgbClr val="FF0000"/>
                </a:solidFill>
                <a:effectLst/>
                <a:latin typeface="+mn-lt"/>
                <a:ea typeface="+mn-ea"/>
                <a:cs typeface="+mn-cs"/>
              </a:rPr>
              <a:t> </a:t>
            </a:r>
            <a:r>
              <a:rPr lang="en-US" sz="1100" b="1">
                <a:solidFill>
                  <a:srgbClr val="FF0000"/>
                </a:solidFill>
                <a:effectLst/>
                <a:latin typeface="+mn-lt"/>
                <a:ea typeface="+mn-ea"/>
                <a:cs typeface="+mn-cs"/>
              </a:rPr>
              <a:t>INFORMATION</a:t>
            </a:r>
            <a:endParaRPr lang="en-US">
              <a:solidFill>
                <a:srgbClr val="FF0000"/>
              </a:solidFill>
              <a:effectLst/>
            </a:endParaRPr>
          </a:p>
        </xdr:txBody>
      </xdr:sp>
      <xdr:cxnSp macro="">
        <xdr:nvCxnSpPr>
          <xdr:cNvPr id="13" name="Straight Arrow Connector 12"/>
          <xdr:cNvCxnSpPr/>
        </xdr:nvCxnSpPr>
        <xdr:spPr>
          <a:xfrm flipH="1">
            <a:off x="9515475" y="3371874"/>
            <a:ext cx="190652" cy="1523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19050</xdr:colOff>
      <xdr:row>29</xdr:row>
      <xdr:rowOff>76200</xdr:rowOff>
    </xdr:from>
    <xdr:to>
      <xdr:col>16</xdr:col>
      <xdr:colOff>523875</xdr:colOff>
      <xdr:row>33</xdr:row>
      <xdr:rowOff>152400</xdr:rowOff>
    </xdr:to>
    <xdr:grpSp>
      <xdr:nvGrpSpPr>
        <xdr:cNvPr id="27" name="Group 26"/>
        <xdr:cNvGrpSpPr/>
      </xdr:nvGrpSpPr>
      <xdr:grpSpPr>
        <a:xfrm>
          <a:off x="8553450" y="6438900"/>
          <a:ext cx="1724025" cy="1009650"/>
          <a:chOff x="9515475" y="3352800"/>
          <a:chExt cx="1733550" cy="666750"/>
        </a:xfrm>
      </xdr:grpSpPr>
      <xdr:sp macro="" textlink="">
        <xdr:nvSpPr>
          <xdr:cNvPr id="29" name="TextBox 28"/>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AND SELECT INFORMATION</a:t>
            </a:r>
            <a:endParaRPr lang="en-US">
              <a:solidFill>
                <a:srgbClr val="FF0000"/>
              </a:solidFill>
              <a:effectLst/>
            </a:endParaRPr>
          </a:p>
        </xdr:txBody>
      </xdr:sp>
      <xdr:cxnSp macro="">
        <xdr:nvCxnSpPr>
          <xdr:cNvPr id="30" name="Straight Arrow Connector 29"/>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600075</xdr:colOff>
      <xdr:row>20</xdr:row>
      <xdr:rowOff>190500</xdr:rowOff>
    </xdr:from>
    <xdr:to>
      <xdr:col>14</xdr:col>
      <xdr:colOff>180975</xdr:colOff>
      <xdr:row>21</xdr:row>
      <xdr:rowOff>114300</xdr:rowOff>
    </xdr:to>
    <xdr:cxnSp macro="">
      <xdr:nvCxnSpPr>
        <xdr:cNvPr id="16" name="Straight Arrow Connector 15"/>
        <xdr:cNvCxnSpPr/>
      </xdr:nvCxnSpPr>
      <xdr:spPr>
        <a:xfrm flipH="1">
          <a:off x="8524875" y="4324350"/>
          <a:ext cx="190500" cy="180975"/>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609600</xdr:colOff>
      <xdr:row>30</xdr:row>
      <xdr:rowOff>66675</xdr:rowOff>
    </xdr:from>
    <xdr:to>
      <xdr:col>14</xdr:col>
      <xdr:colOff>190500</xdr:colOff>
      <xdr:row>31</xdr:row>
      <xdr:rowOff>95250</xdr:rowOff>
    </xdr:to>
    <xdr:cxnSp macro="">
      <xdr:nvCxnSpPr>
        <xdr:cNvPr id="18" name="Straight Arrow Connector 17"/>
        <xdr:cNvCxnSpPr/>
      </xdr:nvCxnSpPr>
      <xdr:spPr>
        <a:xfrm flipH="1">
          <a:off x="8534400" y="6762750"/>
          <a:ext cx="190500" cy="22860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31</xdr:row>
      <xdr:rowOff>104775</xdr:rowOff>
    </xdr:from>
    <xdr:to>
      <xdr:col>14</xdr:col>
      <xdr:colOff>209550</xdr:colOff>
      <xdr:row>32</xdr:row>
      <xdr:rowOff>133350</xdr:rowOff>
    </xdr:to>
    <xdr:cxnSp macro="">
      <xdr:nvCxnSpPr>
        <xdr:cNvPr id="19" name="Straight Arrow Connector 18"/>
        <xdr:cNvCxnSpPr/>
      </xdr:nvCxnSpPr>
      <xdr:spPr>
        <a:xfrm flipH="1">
          <a:off x="8553450" y="7000875"/>
          <a:ext cx="190500" cy="22860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xdr:colOff>
      <xdr:row>32</xdr:row>
      <xdr:rowOff>104775</xdr:rowOff>
    </xdr:from>
    <xdr:to>
      <xdr:col>14</xdr:col>
      <xdr:colOff>209550</xdr:colOff>
      <xdr:row>33</xdr:row>
      <xdr:rowOff>133350</xdr:rowOff>
    </xdr:to>
    <xdr:cxnSp macro="">
      <xdr:nvCxnSpPr>
        <xdr:cNvPr id="20" name="Straight Arrow Connector 19"/>
        <xdr:cNvCxnSpPr/>
      </xdr:nvCxnSpPr>
      <xdr:spPr>
        <a:xfrm flipH="1">
          <a:off x="8553450" y="7200900"/>
          <a:ext cx="190500" cy="22860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47625</xdr:colOff>
      <xdr:row>2</xdr:row>
      <xdr:rowOff>28575</xdr:rowOff>
    </xdr:from>
    <xdr:to>
      <xdr:col>19</xdr:col>
      <xdr:colOff>200025</xdr:colOff>
      <xdr:row>3</xdr:row>
      <xdr:rowOff>38100</xdr:rowOff>
    </xdr:to>
    <xdr:sp macro="" textlink="">
      <xdr:nvSpPr>
        <xdr:cNvPr id="23" name="Rectangle 22">
          <a:hlinkClick r:id="rId1"/>
        </xdr:cNvPr>
        <xdr:cNvSpPr/>
      </xdr:nvSpPr>
      <xdr:spPr>
        <a:xfrm>
          <a:off x="10410825" y="4857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17</xdr:col>
      <xdr:colOff>66675</xdr:colOff>
      <xdr:row>1</xdr:row>
      <xdr:rowOff>47625</xdr:rowOff>
    </xdr:from>
    <xdr:to>
      <xdr:col>19</xdr:col>
      <xdr:colOff>180975</xdr:colOff>
      <xdr:row>1</xdr:row>
      <xdr:rowOff>238125</xdr:rowOff>
    </xdr:to>
    <xdr:sp macro="" textlink="">
      <xdr:nvSpPr>
        <xdr:cNvPr id="51" name="Rectangle 16">
          <a:hlinkClick r:id="rId2"/>
        </xdr:cNvPr>
        <xdr:cNvSpPr/>
      </xdr:nvSpPr>
      <xdr:spPr>
        <a:xfrm rot="10800000" flipV="1">
          <a:off x="10429875" y="247650"/>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17</xdr:col>
      <xdr:colOff>38100</xdr:colOff>
      <xdr:row>9</xdr:row>
      <xdr:rowOff>19050</xdr:rowOff>
    </xdr:from>
    <xdr:to>
      <xdr:col>19</xdr:col>
      <xdr:colOff>219075</xdr:colOff>
      <xdr:row>10</xdr:row>
      <xdr:rowOff>104775</xdr:rowOff>
    </xdr:to>
    <xdr:sp macro="" textlink="">
      <xdr:nvSpPr>
        <xdr:cNvPr id="52" name="Rectangle 27">
          <a:hlinkClick r:id="rId3"/>
        </xdr:cNvPr>
        <xdr:cNvSpPr/>
      </xdr:nvSpPr>
      <xdr:spPr>
        <a:xfrm>
          <a:off x="10401300" y="18859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17</xdr:col>
      <xdr:colOff>57150</xdr:colOff>
      <xdr:row>3</xdr:row>
      <xdr:rowOff>85725</xdr:rowOff>
    </xdr:from>
    <xdr:to>
      <xdr:col>19</xdr:col>
      <xdr:colOff>190500</xdr:colOff>
      <xdr:row>5</xdr:row>
      <xdr:rowOff>9525</xdr:rowOff>
    </xdr:to>
    <xdr:sp macro="" textlink="">
      <xdr:nvSpPr>
        <xdr:cNvPr id="53" name="Rectangle 40">
          <a:hlinkClick r:id="rId4"/>
        </xdr:cNvPr>
        <xdr:cNvSpPr/>
      </xdr:nvSpPr>
      <xdr:spPr>
        <a:xfrm>
          <a:off x="10420350" y="800100"/>
          <a:ext cx="16573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17</xdr:col>
      <xdr:colOff>57150</xdr:colOff>
      <xdr:row>10</xdr:row>
      <xdr:rowOff>171450</xdr:rowOff>
    </xdr:from>
    <xdr:to>
      <xdr:col>19</xdr:col>
      <xdr:colOff>209550</xdr:colOff>
      <xdr:row>12</xdr:row>
      <xdr:rowOff>57150</xdr:rowOff>
    </xdr:to>
    <xdr:sp macro="" textlink="">
      <xdr:nvSpPr>
        <xdr:cNvPr id="55" name="Rectangle 42">
          <a:hlinkClick r:id="rId5"/>
        </xdr:cNvPr>
        <xdr:cNvSpPr/>
      </xdr:nvSpPr>
      <xdr:spPr>
        <a:xfrm>
          <a:off x="10420350" y="22288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17</xdr:col>
      <xdr:colOff>47625</xdr:colOff>
      <xdr:row>12</xdr:row>
      <xdr:rowOff>123825</xdr:rowOff>
    </xdr:from>
    <xdr:to>
      <xdr:col>19</xdr:col>
      <xdr:colOff>200025</xdr:colOff>
      <xdr:row>14</xdr:row>
      <xdr:rowOff>9525</xdr:rowOff>
    </xdr:to>
    <xdr:sp macro="" textlink="">
      <xdr:nvSpPr>
        <xdr:cNvPr id="56" name="Rectangle 43">
          <a:hlinkClick r:id="rId6"/>
        </xdr:cNvPr>
        <xdr:cNvSpPr/>
      </xdr:nvSpPr>
      <xdr:spPr>
        <a:xfrm>
          <a:off x="10410825" y="25622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17</xdr:col>
      <xdr:colOff>38100</xdr:colOff>
      <xdr:row>5</xdr:row>
      <xdr:rowOff>57150</xdr:rowOff>
    </xdr:from>
    <xdr:to>
      <xdr:col>19</xdr:col>
      <xdr:colOff>219075</xdr:colOff>
      <xdr:row>6</xdr:row>
      <xdr:rowOff>161925</xdr:rowOff>
    </xdr:to>
    <xdr:sp macro="" textlink="">
      <xdr:nvSpPr>
        <xdr:cNvPr id="57" name="Rectangle 44">
          <a:hlinkClick r:id="rId7"/>
        </xdr:cNvPr>
        <xdr:cNvSpPr/>
      </xdr:nvSpPr>
      <xdr:spPr>
        <a:xfrm>
          <a:off x="10401300" y="11620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17</xdr:col>
      <xdr:colOff>47625</xdr:colOff>
      <xdr:row>7</xdr:row>
      <xdr:rowOff>19050</xdr:rowOff>
    </xdr:from>
    <xdr:to>
      <xdr:col>19</xdr:col>
      <xdr:colOff>219075</xdr:colOff>
      <xdr:row>8</xdr:row>
      <xdr:rowOff>123825</xdr:rowOff>
    </xdr:to>
    <xdr:sp macro="" textlink="">
      <xdr:nvSpPr>
        <xdr:cNvPr id="58" name="Rectangle 45">
          <a:hlinkClick r:id="rId8"/>
        </xdr:cNvPr>
        <xdr:cNvSpPr/>
      </xdr:nvSpPr>
      <xdr:spPr>
        <a:xfrm>
          <a:off x="10410825" y="15049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17</xdr:col>
      <xdr:colOff>66675</xdr:colOff>
      <xdr:row>14</xdr:row>
      <xdr:rowOff>76200</xdr:rowOff>
    </xdr:from>
    <xdr:to>
      <xdr:col>19</xdr:col>
      <xdr:colOff>209550</xdr:colOff>
      <xdr:row>16</xdr:row>
      <xdr:rowOff>38100</xdr:rowOff>
    </xdr:to>
    <xdr:sp macro="" textlink="">
      <xdr:nvSpPr>
        <xdr:cNvPr id="59" name="Rectangle 46">
          <a:hlinkClick r:id="rId9"/>
        </xdr:cNvPr>
        <xdr:cNvSpPr/>
      </xdr:nvSpPr>
      <xdr:spPr>
        <a:xfrm>
          <a:off x="10429875" y="28956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17</xdr:col>
      <xdr:colOff>85725</xdr:colOff>
      <xdr:row>16</xdr:row>
      <xdr:rowOff>95250</xdr:rowOff>
    </xdr:from>
    <xdr:to>
      <xdr:col>19</xdr:col>
      <xdr:colOff>228600</xdr:colOff>
      <xdr:row>18</xdr:row>
      <xdr:rowOff>66675</xdr:rowOff>
    </xdr:to>
    <xdr:sp macro="" textlink="">
      <xdr:nvSpPr>
        <xdr:cNvPr id="60" name="Rectangle 47">
          <a:hlinkClick r:id="rId10"/>
        </xdr:cNvPr>
        <xdr:cNvSpPr/>
      </xdr:nvSpPr>
      <xdr:spPr>
        <a:xfrm>
          <a:off x="10448925" y="32956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17</xdr:col>
      <xdr:colOff>95250</xdr:colOff>
      <xdr:row>20</xdr:row>
      <xdr:rowOff>19050</xdr:rowOff>
    </xdr:from>
    <xdr:to>
      <xdr:col>19</xdr:col>
      <xdr:colOff>228600</xdr:colOff>
      <xdr:row>21</xdr:row>
      <xdr:rowOff>38100</xdr:rowOff>
    </xdr:to>
    <xdr:sp macro="" textlink="">
      <xdr:nvSpPr>
        <xdr:cNvPr id="61" name="Rectangle 12">
          <a:hlinkClick r:id="rId11"/>
        </xdr:cNvPr>
        <xdr:cNvSpPr/>
      </xdr:nvSpPr>
      <xdr:spPr>
        <a:xfrm>
          <a:off x="10458450" y="4152900"/>
          <a:ext cx="165735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17</xdr:col>
      <xdr:colOff>76200</xdr:colOff>
      <xdr:row>21</xdr:row>
      <xdr:rowOff>114300</xdr:rowOff>
    </xdr:from>
    <xdr:to>
      <xdr:col>19</xdr:col>
      <xdr:colOff>238125</xdr:colOff>
      <xdr:row>22</xdr:row>
      <xdr:rowOff>123825</xdr:rowOff>
    </xdr:to>
    <xdr:sp macro="" textlink="">
      <xdr:nvSpPr>
        <xdr:cNvPr id="62" name="Rectangle 12">
          <a:hlinkClick r:id="rId12"/>
        </xdr:cNvPr>
        <xdr:cNvSpPr/>
      </xdr:nvSpPr>
      <xdr:spPr>
        <a:xfrm>
          <a:off x="10439400" y="45053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17</xdr:col>
      <xdr:colOff>76200</xdr:colOff>
      <xdr:row>18</xdr:row>
      <xdr:rowOff>133350</xdr:rowOff>
    </xdr:from>
    <xdr:to>
      <xdr:col>19</xdr:col>
      <xdr:colOff>228600</xdr:colOff>
      <xdr:row>19</xdr:row>
      <xdr:rowOff>295275</xdr:rowOff>
    </xdr:to>
    <xdr:sp macro="" textlink="">
      <xdr:nvSpPr>
        <xdr:cNvPr id="63" name="Rectangle 12">
          <a:hlinkClick r:id="rId13"/>
        </xdr:cNvPr>
        <xdr:cNvSpPr/>
      </xdr:nvSpPr>
      <xdr:spPr>
        <a:xfrm>
          <a:off x="10439400" y="37242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17</xdr:col>
      <xdr:colOff>76200</xdr:colOff>
      <xdr:row>22</xdr:row>
      <xdr:rowOff>180975</xdr:rowOff>
    </xdr:from>
    <xdr:to>
      <xdr:col>19</xdr:col>
      <xdr:colOff>257175</xdr:colOff>
      <xdr:row>24</xdr:row>
      <xdr:rowOff>19050</xdr:rowOff>
    </xdr:to>
    <xdr:sp macro="" textlink="">
      <xdr:nvSpPr>
        <xdr:cNvPr id="64" name="Rectangle 12">
          <a:hlinkClick r:id="rId14"/>
        </xdr:cNvPr>
        <xdr:cNvSpPr/>
      </xdr:nvSpPr>
      <xdr:spPr>
        <a:xfrm>
          <a:off x="10439400" y="48291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17</xdr:col>
      <xdr:colOff>76200</xdr:colOff>
      <xdr:row>24</xdr:row>
      <xdr:rowOff>76200</xdr:rowOff>
    </xdr:from>
    <xdr:to>
      <xdr:col>19</xdr:col>
      <xdr:colOff>247650</xdr:colOff>
      <xdr:row>25</xdr:row>
      <xdr:rowOff>114300</xdr:rowOff>
    </xdr:to>
    <xdr:sp macro="" textlink="">
      <xdr:nvSpPr>
        <xdr:cNvPr id="65" name="Rectangle 12">
          <a:hlinkClick r:id="rId15"/>
        </xdr:cNvPr>
        <xdr:cNvSpPr/>
      </xdr:nvSpPr>
      <xdr:spPr>
        <a:xfrm>
          <a:off x="10439400" y="5181600"/>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editAs="oneCell">
    <xdr:from>
      <xdr:col>1</xdr:col>
      <xdr:colOff>76200</xdr:colOff>
      <xdr:row>0</xdr:row>
      <xdr:rowOff>47625</xdr:rowOff>
    </xdr:from>
    <xdr:to>
      <xdr:col>2</xdr:col>
      <xdr:colOff>600075</xdr:colOff>
      <xdr:row>1</xdr:row>
      <xdr:rowOff>180975</xdr:rowOff>
    </xdr:to>
    <xdr:pic>
      <xdr:nvPicPr>
        <xdr:cNvPr id="2" name="Imagen 1"/>
        <xdr:cNvPicPr preferRelativeResize="1">
          <a:picLocks noChangeAspect="1"/>
        </xdr:cNvPicPr>
      </xdr:nvPicPr>
      <xdr:blipFill>
        <a:blip r:embed="rId16"/>
        <a:stretch>
          <a:fillRect/>
        </a:stretch>
      </xdr:blipFill>
      <xdr:spPr>
        <a:xfrm>
          <a:off x="685800" y="47625"/>
          <a:ext cx="1133475" cy="3333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600075</xdr:colOff>
      <xdr:row>2</xdr:row>
      <xdr:rowOff>19050</xdr:rowOff>
    </xdr:from>
    <xdr:to>
      <xdr:col>14</xdr:col>
      <xdr:colOff>647700</xdr:colOff>
      <xdr:row>6</xdr:row>
      <xdr:rowOff>47625</xdr:rowOff>
    </xdr:to>
    <xdr:grpSp>
      <xdr:nvGrpSpPr>
        <xdr:cNvPr id="6" name="Group 5"/>
        <xdr:cNvGrpSpPr/>
      </xdr:nvGrpSpPr>
      <xdr:grpSpPr>
        <a:xfrm>
          <a:off x="7305675" y="552450"/>
          <a:ext cx="1876425" cy="790575"/>
          <a:chOff x="9515475" y="3352800"/>
          <a:chExt cx="1733550" cy="666750"/>
        </a:xfrm>
      </xdr:grpSpPr>
      <xdr:sp macro="" textlink="">
        <xdr:nvSpPr>
          <xdr:cNvPr id="8" name="TextBox 7"/>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9" name="Straight Arrow Connector 8"/>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514350</xdr:colOff>
      <xdr:row>1</xdr:row>
      <xdr:rowOff>57150</xdr:rowOff>
    </xdr:from>
    <xdr:to>
      <xdr:col>17</xdr:col>
      <xdr:colOff>552450</xdr:colOff>
      <xdr:row>2</xdr:row>
      <xdr:rowOff>57150</xdr:rowOff>
    </xdr:to>
    <xdr:sp macro="" textlink="">
      <xdr:nvSpPr>
        <xdr:cNvPr id="17" name="Rectangle 16">
          <a:hlinkClick r:id="rId1"/>
        </xdr:cNvPr>
        <xdr:cNvSpPr/>
      </xdr:nvSpPr>
      <xdr:spPr>
        <a:xfrm rot="10800000" flipV="1">
          <a:off x="9972675" y="400050"/>
          <a:ext cx="165735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3</xdr:col>
      <xdr:colOff>161925</xdr:colOff>
      <xdr:row>16</xdr:row>
      <xdr:rowOff>0</xdr:rowOff>
    </xdr:from>
    <xdr:to>
      <xdr:col>9</xdr:col>
      <xdr:colOff>161925</xdr:colOff>
      <xdr:row>22</xdr:row>
      <xdr:rowOff>161925</xdr:rowOff>
    </xdr:to>
    <xdr:grpSp>
      <xdr:nvGrpSpPr>
        <xdr:cNvPr id="29" name="Group 28"/>
        <xdr:cNvGrpSpPr/>
      </xdr:nvGrpSpPr>
      <xdr:grpSpPr>
        <a:xfrm>
          <a:off x="1990725" y="3200400"/>
          <a:ext cx="3657600" cy="1304925"/>
          <a:chOff x="2562225" y="2895600"/>
          <a:chExt cx="3657600" cy="1304925"/>
        </a:xfrm>
      </xdr:grpSpPr>
      <xdr:cxnSp macro="">
        <xdr:nvCxnSpPr>
          <xdr:cNvPr id="30" name="Straight Connector 29"/>
          <xdr:cNvCxnSpPr/>
        </xdr:nvCxnSpPr>
        <xdr:spPr>
          <a:xfrm flipV="1">
            <a:off x="4334332" y="3210087"/>
            <a:ext cx="171907"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1" name="Straight Connector 30"/>
          <xdr:cNvCxnSpPr/>
        </xdr:nvCxnSpPr>
        <xdr:spPr>
          <a:xfrm flipH="1">
            <a:off x="5467274" y="3190839"/>
            <a:ext cx="200254"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grpSp>
        <xdr:nvGrpSpPr>
          <xdr:cNvPr id="32" name="Group 31"/>
          <xdr:cNvGrpSpPr/>
        </xdr:nvGrpSpPr>
        <xdr:grpSpPr>
          <a:xfrm>
            <a:off x="2562225" y="2895600"/>
            <a:ext cx="3657600" cy="1304925"/>
            <a:chOff x="2562225" y="2895600"/>
            <a:chExt cx="3657600" cy="1304925"/>
          </a:xfrm>
        </xdr:grpSpPr>
        <xdr:sp macro="" textlink="">
          <xdr:nvSpPr>
            <xdr:cNvPr id="33" name="TextBox 32"/>
            <xdr:cNvSpPr txBox="1"/>
          </xdr:nvSpPr>
          <xdr:spPr>
            <a:xfrm>
              <a:off x="4496181" y="2895600"/>
              <a:ext cx="961949" cy="619187"/>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xnSp macro="">
          <xdr:nvCxnSpPr>
            <xdr:cNvPr id="34" name="Straight Connector 33"/>
            <xdr:cNvCxnSpPr/>
          </xdr:nvCxnSpPr>
          <xdr:spPr>
            <a:xfrm>
              <a:off x="4334332" y="3210087"/>
              <a:ext cx="9144" cy="714446"/>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5" name="Straight Connector 34"/>
            <xdr:cNvCxnSpPr/>
          </xdr:nvCxnSpPr>
          <xdr:spPr>
            <a:xfrm flipH="1">
              <a:off x="2562225" y="3933668"/>
              <a:ext cx="1772107"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6" name="Straight Arrow Connector 35"/>
            <xdr:cNvCxnSpPr/>
          </xdr:nvCxnSpPr>
          <xdr:spPr>
            <a:xfrm flipH="1">
              <a:off x="2571369" y="3924207"/>
              <a:ext cx="0" cy="24761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xnSp macro="">
          <xdr:nvCxnSpPr>
            <xdr:cNvPr id="37" name="Straight Connector 36"/>
            <xdr:cNvCxnSpPr/>
          </xdr:nvCxnSpPr>
          <xdr:spPr>
            <a:xfrm flipH="1">
              <a:off x="5648325" y="3214654"/>
              <a:ext cx="6401" cy="719014"/>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8" name="Straight Connector 37"/>
            <xdr:cNvCxnSpPr/>
          </xdr:nvCxnSpPr>
          <xdr:spPr>
            <a:xfrm flipV="1">
              <a:off x="5648325" y="3924207"/>
              <a:ext cx="552298"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39" name="Straight Arrow Connector 38"/>
            <xdr:cNvCxnSpPr/>
          </xdr:nvCxnSpPr>
          <xdr:spPr>
            <a:xfrm>
              <a:off x="6210681" y="3933668"/>
              <a:ext cx="9144" cy="266857"/>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xdr:from>
      <xdr:col>15</xdr:col>
      <xdr:colOff>514350</xdr:colOff>
      <xdr:row>10</xdr:row>
      <xdr:rowOff>180975</xdr:rowOff>
    </xdr:from>
    <xdr:to>
      <xdr:col>17</xdr:col>
      <xdr:colOff>600075</xdr:colOff>
      <xdr:row>12</xdr:row>
      <xdr:rowOff>76200</xdr:rowOff>
    </xdr:to>
    <xdr:sp macro="" textlink="">
      <xdr:nvSpPr>
        <xdr:cNvPr id="28" name="Rectangle 27">
          <a:hlinkClick r:id="rId2"/>
        </xdr:cNvPr>
        <xdr:cNvSpPr/>
      </xdr:nvSpPr>
      <xdr:spPr>
        <a:xfrm>
          <a:off x="9972675" y="223837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504825</xdr:colOff>
      <xdr:row>2</xdr:row>
      <xdr:rowOff>123825</xdr:rowOff>
    </xdr:from>
    <xdr:to>
      <xdr:col>17</xdr:col>
      <xdr:colOff>552450</xdr:colOff>
      <xdr:row>4</xdr:row>
      <xdr:rowOff>57150</xdr:rowOff>
    </xdr:to>
    <xdr:sp macro="" textlink="">
      <xdr:nvSpPr>
        <xdr:cNvPr id="41" name="Rectangle 40">
          <a:hlinkClick r:id="rId3"/>
        </xdr:cNvPr>
        <xdr:cNvSpPr/>
      </xdr:nvSpPr>
      <xdr:spPr>
        <a:xfrm>
          <a:off x="9963150" y="657225"/>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561975</xdr:colOff>
      <xdr:row>30</xdr:row>
      <xdr:rowOff>104775</xdr:rowOff>
    </xdr:from>
    <xdr:to>
      <xdr:col>18</xdr:col>
      <xdr:colOff>38100</xdr:colOff>
      <xdr:row>32</xdr:row>
      <xdr:rowOff>38100</xdr:rowOff>
    </xdr:to>
    <xdr:sp macro="" textlink="">
      <xdr:nvSpPr>
        <xdr:cNvPr id="42" name="Rectangle 41">
          <a:hlinkClick r:id="rId4"/>
        </xdr:cNvPr>
        <xdr:cNvSpPr/>
      </xdr:nvSpPr>
      <xdr:spPr>
        <a:xfrm>
          <a:off x="10020300" y="5972175"/>
          <a:ext cx="17049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533400</xdr:colOff>
      <xdr:row>12</xdr:row>
      <xdr:rowOff>142875</xdr:rowOff>
    </xdr:from>
    <xdr:to>
      <xdr:col>17</xdr:col>
      <xdr:colOff>590550</xdr:colOff>
      <xdr:row>14</xdr:row>
      <xdr:rowOff>28575</xdr:rowOff>
    </xdr:to>
    <xdr:sp macro="" textlink="">
      <xdr:nvSpPr>
        <xdr:cNvPr id="43" name="Rectangle 42">
          <a:hlinkClick r:id="rId5"/>
        </xdr:cNvPr>
        <xdr:cNvSpPr/>
      </xdr:nvSpPr>
      <xdr:spPr>
        <a:xfrm>
          <a:off x="9991725" y="25812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523875</xdr:colOff>
      <xdr:row>14</xdr:row>
      <xdr:rowOff>95250</xdr:rowOff>
    </xdr:from>
    <xdr:to>
      <xdr:col>17</xdr:col>
      <xdr:colOff>590550</xdr:colOff>
      <xdr:row>15</xdr:row>
      <xdr:rowOff>171450</xdr:rowOff>
    </xdr:to>
    <xdr:sp macro="" textlink="">
      <xdr:nvSpPr>
        <xdr:cNvPr id="44" name="Rectangle 43">
          <a:hlinkClick r:id="rId6"/>
        </xdr:cNvPr>
        <xdr:cNvSpPr/>
      </xdr:nvSpPr>
      <xdr:spPr>
        <a:xfrm>
          <a:off x="9982200" y="291465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514350</xdr:colOff>
      <xdr:row>7</xdr:row>
      <xdr:rowOff>28575</xdr:rowOff>
    </xdr:from>
    <xdr:to>
      <xdr:col>17</xdr:col>
      <xdr:colOff>600075</xdr:colOff>
      <xdr:row>8</xdr:row>
      <xdr:rowOff>133350</xdr:rowOff>
    </xdr:to>
    <xdr:sp macro="" textlink="">
      <xdr:nvSpPr>
        <xdr:cNvPr id="45" name="Rectangle 44">
          <a:hlinkClick r:id="rId7"/>
        </xdr:cNvPr>
        <xdr:cNvSpPr/>
      </xdr:nvSpPr>
      <xdr:spPr>
        <a:xfrm>
          <a:off x="9972675" y="15144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523875</xdr:colOff>
      <xdr:row>8</xdr:row>
      <xdr:rowOff>180975</xdr:rowOff>
    </xdr:from>
    <xdr:to>
      <xdr:col>17</xdr:col>
      <xdr:colOff>600075</xdr:colOff>
      <xdr:row>10</xdr:row>
      <xdr:rowOff>95250</xdr:rowOff>
    </xdr:to>
    <xdr:sp macro="" textlink="">
      <xdr:nvSpPr>
        <xdr:cNvPr id="46" name="Rectangle 45">
          <a:hlinkClick r:id="rId8"/>
        </xdr:cNvPr>
        <xdr:cNvSpPr/>
      </xdr:nvSpPr>
      <xdr:spPr>
        <a:xfrm>
          <a:off x="9982200" y="18573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542925</xdr:colOff>
      <xdr:row>16</xdr:row>
      <xdr:rowOff>47625</xdr:rowOff>
    </xdr:from>
    <xdr:to>
      <xdr:col>17</xdr:col>
      <xdr:colOff>600075</xdr:colOff>
      <xdr:row>18</xdr:row>
      <xdr:rowOff>9525</xdr:rowOff>
    </xdr:to>
    <xdr:sp macro="" textlink="">
      <xdr:nvSpPr>
        <xdr:cNvPr id="47" name="Rectangle 46">
          <a:hlinkClick r:id="rId9"/>
        </xdr:cNvPr>
        <xdr:cNvSpPr/>
      </xdr:nvSpPr>
      <xdr:spPr>
        <a:xfrm>
          <a:off x="10001250" y="3248025"/>
          <a:ext cx="1676400"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561975</xdr:colOff>
      <xdr:row>18</xdr:row>
      <xdr:rowOff>66675</xdr:rowOff>
    </xdr:from>
    <xdr:to>
      <xdr:col>18</xdr:col>
      <xdr:colOff>0</xdr:colOff>
      <xdr:row>20</xdr:row>
      <xdr:rowOff>47625</xdr:rowOff>
    </xdr:to>
    <xdr:sp macro="" textlink="">
      <xdr:nvSpPr>
        <xdr:cNvPr id="48" name="Rectangle 47">
          <a:hlinkClick r:id="rId10"/>
        </xdr:cNvPr>
        <xdr:cNvSpPr/>
      </xdr:nvSpPr>
      <xdr:spPr>
        <a:xfrm>
          <a:off x="10020300" y="3648075"/>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561975</xdr:colOff>
      <xdr:row>22</xdr:row>
      <xdr:rowOff>161925</xdr:rowOff>
    </xdr:from>
    <xdr:to>
      <xdr:col>18</xdr:col>
      <xdr:colOff>9525</xdr:colOff>
      <xdr:row>24</xdr:row>
      <xdr:rowOff>95250</xdr:rowOff>
    </xdr:to>
    <xdr:sp macro="" textlink="">
      <xdr:nvSpPr>
        <xdr:cNvPr id="40" name="Rectangle 12">
          <a:hlinkClick r:id="rId11"/>
        </xdr:cNvPr>
        <xdr:cNvSpPr/>
      </xdr:nvSpPr>
      <xdr:spPr>
        <a:xfrm>
          <a:off x="10020300" y="4505325"/>
          <a:ext cx="167640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561975</xdr:colOff>
      <xdr:row>24</xdr:row>
      <xdr:rowOff>171450</xdr:rowOff>
    </xdr:from>
    <xdr:to>
      <xdr:col>18</xdr:col>
      <xdr:colOff>28575</xdr:colOff>
      <xdr:row>26</xdr:row>
      <xdr:rowOff>57150</xdr:rowOff>
    </xdr:to>
    <xdr:sp macro="" textlink="">
      <xdr:nvSpPr>
        <xdr:cNvPr id="49" name="Rectangle 12">
          <a:hlinkClick r:id="rId12"/>
        </xdr:cNvPr>
        <xdr:cNvSpPr/>
      </xdr:nvSpPr>
      <xdr:spPr>
        <a:xfrm>
          <a:off x="10020300" y="4895850"/>
          <a:ext cx="169545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552450</xdr:colOff>
      <xdr:row>20</xdr:row>
      <xdr:rowOff>114300</xdr:rowOff>
    </xdr:from>
    <xdr:to>
      <xdr:col>18</xdr:col>
      <xdr:colOff>0</xdr:colOff>
      <xdr:row>22</xdr:row>
      <xdr:rowOff>95250</xdr:rowOff>
    </xdr:to>
    <xdr:sp macro="" textlink="">
      <xdr:nvSpPr>
        <xdr:cNvPr id="50" name="Rectangle 12">
          <a:hlinkClick r:id="rId13"/>
        </xdr:cNvPr>
        <xdr:cNvSpPr/>
      </xdr:nvSpPr>
      <xdr:spPr>
        <a:xfrm>
          <a:off x="10010775" y="4076700"/>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a:t>
          </a:r>
          <a:r>
            <a:rPr lang="en-US" sz="800" b="1" i="0">
              <a:solidFill>
                <a:schemeClr val="dk1"/>
              </a:solidFill>
              <a:effectLst/>
              <a:latin typeface="+mn-lt"/>
              <a:ea typeface="+mn-ea"/>
              <a:cs typeface="+mn-cs"/>
            </a:rPr>
            <a:t> TOPS (FILL INS)</a:t>
          </a:r>
          <a:endParaRPr lang="en-US" sz="800" b="1"/>
        </a:p>
      </xdr:txBody>
    </xdr:sp>
    <xdr:clientData/>
  </xdr:twoCellAnchor>
  <xdr:twoCellAnchor>
    <xdr:from>
      <xdr:col>15</xdr:col>
      <xdr:colOff>552450</xdr:colOff>
      <xdr:row>26</xdr:row>
      <xdr:rowOff>123825</xdr:rowOff>
    </xdr:from>
    <xdr:to>
      <xdr:col>18</xdr:col>
      <xdr:colOff>38100</xdr:colOff>
      <xdr:row>28</xdr:row>
      <xdr:rowOff>38100</xdr:rowOff>
    </xdr:to>
    <xdr:sp macro="" textlink="">
      <xdr:nvSpPr>
        <xdr:cNvPr id="51" name="Rectangle 12">
          <a:hlinkClick r:id="rId14"/>
        </xdr:cNvPr>
        <xdr:cNvSpPr/>
      </xdr:nvSpPr>
      <xdr:spPr>
        <a:xfrm>
          <a:off x="10010775" y="5229225"/>
          <a:ext cx="171450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561975</xdr:colOff>
      <xdr:row>28</xdr:row>
      <xdr:rowOff>95250</xdr:rowOff>
    </xdr:from>
    <xdr:to>
      <xdr:col>18</xdr:col>
      <xdr:colOff>38100</xdr:colOff>
      <xdr:row>30</xdr:row>
      <xdr:rowOff>0</xdr:rowOff>
    </xdr:to>
    <xdr:sp macro="" textlink="">
      <xdr:nvSpPr>
        <xdr:cNvPr id="52" name="Rectangle 12">
          <a:hlinkClick r:id="rId15"/>
        </xdr:cNvPr>
        <xdr:cNvSpPr/>
      </xdr:nvSpPr>
      <xdr:spPr>
        <a:xfrm>
          <a:off x="10020300" y="5581650"/>
          <a:ext cx="1704975"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504825</xdr:colOff>
      <xdr:row>4</xdr:row>
      <xdr:rowOff>114300</xdr:rowOff>
    </xdr:from>
    <xdr:to>
      <xdr:col>17</xdr:col>
      <xdr:colOff>590550</xdr:colOff>
      <xdr:row>6</xdr:row>
      <xdr:rowOff>152400</xdr:rowOff>
    </xdr:to>
    <xdr:sp macro="" textlink="">
      <xdr:nvSpPr>
        <xdr:cNvPr id="54" name="Rectangle 53">
          <a:hlinkClick r:id="rId16"/>
        </xdr:cNvPr>
        <xdr:cNvSpPr/>
      </xdr:nvSpPr>
      <xdr:spPr>
        <a:xfrm>
          <a:off x="9963150" y="1028700"/>
          <a:ext cx="1704975" cy="4191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a:t>MISTREAK 2.0 SUBLIMATED</a:t>
          </a:r>
          <a:r>
            <a:rPr lang="en-US" sz="900" b="1" baseline="0"/>
            <a:t> </a:t>
          </a:r>
          <a:r>
            <a:rPr lang="en-US" sz="900" b="1"/>
            <a:t>JERSEY</a:t>
          </a:r>
          <a:endParaRPr lang="en-US" sz="1000" b="1"/>
        </a:p>
      </xdr:txBody>
    </xdr:sp>
    <xdr:clientData/>
  </xdr:twoCellAnchor>
  <xdr:twoCellAnchor>
    <xdr:from>
      <xdr:col>12</xdr:col>
      <xdr:colOff>0</xdr:colOff>
      <xdr:row>5</xdr:row>
      <xdr:rowOff>66675</xdr:rowOff>
    </xdr:from>
    <xdr:to>
      <xdr:col>12</xdr:col>
      <xdr:colOff>180975</xdr:colOff>
      <xdr:row>6</xdr:row>
      <xdr:rowOff>9525</xdr:rowOff>
    </xdr:to>
    <xdr:cxnSp macro="">
      <xdr:nvCxnSpPr>
        <xdr:cNvPr id="53" name="Straight Arrow Connector 52"/>
        <xdr:cNvCxnSpPr/>
      </xdr:nvCxnSpPr>
      <xdr:spPr>
        <a:xfrm flipH="1">
          <a:off x="7315200" y="1171575"/>
          <a:ext cx="180975" cy="133350"/>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523875</xdr:colOff>
      <xdr:row>0</xdr:row>
      <xdr:rowOff>333375</xdr:rowOff>
    </xdr:to>
    <xdr:pic>
      <xdr:nvPicPr>
        <xdr:cNvPr id="2" name="Imagen 1"/>
        <xdr:cNvPicPr preferRelativeResize="1">
          <a:picLocks noChangeAspect="1"/>
        </xdr:cNvPicPr>
      </xdr:nvPicPr>
      <xdr:blipFill>
        <a:blip r:embed="rId17"/>
        <a:stretch>
          <a:fillRect/>
        </a:stretch>
      </xdr:blipFill>
      <xdr:spPr>
        <a:xfrm>
          <a:off x="0" y="0"/>
          <a:ext cx="1133475" cy="3333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76200</xdr:rowOff>
    </xdr:from>
    <xdr:to>
      <xdr:col>16</xdr:col>
      <xdr:colOff>447675</xdr:colOff>
      <xdr:row>6</xdr:row>
      <xdr:rowOff>104775</xdr:rowOff>
    </xdr:to>
    <xdr:grpSp>
      <xdr:nvGrpSpPr>
        <xdr:cNvPr id="5" name="Group 4"/>
        <xdr:cNvGrpSpPr/>
      </xdr:nvGrpSpPr>
      <xdr:grpSpPr>
        <a:xfrm>
          <a:off x="9686925" y="609600"/>
          <a:ext cx="1876425" cy="790575"/>
          <a:chOff x="9515475" y="3352800"/>
          <a:chExt cx="1733550" cy="666750"/>
        </a:xfrm>
      </xdr:grpSpPr>
      <xdr:sp macro="" textlink="">
        <xdr:nvSpPr>
          <xdr:cNvPr id="7" name="TextBox 6"/>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 INFORMATION</a:t>
            </a:r>
            <a:endParaRPr lang="en-US">
              <a:solidFill>
                <a:srgbClr val="FF0000"/>
              </a:solidFill>
              <a:effectLst/>
            </a:endParaRPr>
          </a:p>
        </xdr:txBody>
      </xdr:sp>
      <xdr:cxnSp macro="">
        <xdr:nvCxnSpPr>
          <xdr:cNvPr id="8" name="Straight Arrow Connector 7"/>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200025</xdr:colOff>
      <xdr:row>1</xdr:row>
      <xdr:rowOff>57150</xdr:rowOff>
    </xdr:from>
    <xdr:to>
      <xdr:col>20</xdr:col>
      <xdr:colOff>361950</xdr:colOff>
      <xdr:row>2</xdr:row>
      <xdr:rowOff>76200</xdr:rowOff>
    </xdr:to>
    <xdr:sp macro="" textlink="">
      <xdr:nvSpPr>
        <xdr:cNvPr id="16" name="Rectangle 15">
          <a:hlinkClick r:id="rId1"/>
        </xdr:cNvPr>
        <xdr:cNvSpPr/>
      </xdr:nvSpPr>
      <xdr:spPr>
        <a:xfrm rot="10800000" flipV="1">
          <a:off x="11830050" y="400050"/>
          <a:ext cx="1704975"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a:t>INDEX</a:t>
          </a:r>
        </a:p>
      </xdr:txBody>
    </xdr:sp>
    <xdr:clientData/>
  </xdr:twoCellAnchor>
  <xdr:twoCellAnchor>
    <xdr:from>
      <xdr:col>17</xdr:col>
      <xdr:colOff>209550</xdr:colOff>
      <xdr:row>2</xdr:row>
      <xdr:rowOff>142875</xdr:rowOff>
    </xdr:from>
    <xdr:to>
      <xdr:col>20</xdr:col>
      <xdr:colOff>342900</xdr:colOff>
      <xdr:row>4</xdr:row>
      <xdr:rowOff>57150</xdr:rowOff>
    </xdr:to>
    <xdr:sp macro="" textlink="">
      <xdr:nvSpPr>
        <xdr:cNvPr id="17" name="Rectangle 16">
          <a:hlinkClick r:id="rId2"/>
        </xdr:cNvPr>
        <xdr:cNvSpPr/>
      </xdr:nvSpPr>
      <xdr:spPr>
        <a:xfrm>
          <a:off x="11839575" y="676275"/>
          <a:ext cx="167640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17</xdr:col>
      <xdr:colOff>190500</xdr:colOff>
      <xdr:row>10</xdr:row>
      <xdr:rowOff>133350</xdr:rowOff>
    </xdr:from>
    <xdr:to>
      <xdr:col>20</xdr:col>
      <xdr:colOff>361950</xdr:colOff>
      <xdr:row>12</xdr:row>
      <xdr:rowOff>28575</xdr:rowOff>
    </xdr:to>
    <xdr:sp macro="" textlink="">
      <xdr:nvSpPr>
        <xdr:cNvPr id="21" name="Rectangle 20">
          <a:hlinkClick r:id="rId3"/>
        </xdr:cNvPr>
        <xdr:cNvSpPr/>
      </xdr:nvSpPr>
      <xdr:spPr>
        <a:xfrm>
          <a:off x="11820525" y="2190750"/>
          <a:ext cx="171450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17</xdr:col>
      <xdr:colOff>209550</xdr:colOff>
      <xdr:row>12</xdr:row>
      <xdr:rowOff>95250</xdr:rowOff>
    </xdr:from>
    <xdr:to>
      <xdr:col>20</xdr:col>
      <xdr:colOff>342900</xdr:colOff>
      <xdr:row>13</xdr:row>
      <xdr:rowOff>161925</xdr:rowOff>
    </xdr:to>
    <xdr:sp macro="" textlink="">
      <xdr:nvSpPr>
        <xdr:cNvPr id="24" name="Rectangle 23">
          <a:hlinkClick r:id="rId4"/>
        </xdr:cNvPr>
        <xdr:cNvSpPr/>
      </xdr:nvSpPr>
      <xdr:spPr>
        <a:xfrm>
          <a:off x="11839575" y="2533650"/>
          <a:ext cx="1676400" cy="2571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17</xdr:col>
      <xdr:colOff>200025</xdr:colOff>
      <xdr:row>14</xdr:row>
      <xdr:rowOff>47625</xdr:rowOff>
    </xdr:from>
    <xdr:to>
      <xdr:col>20</xdr:col>
      <xdr:colOff>342900</xdr:colOff>
      <xdr:row>15</xdr:row>
      <xdr:rowOff>123825</xdr:rowOff>
    </xdr:to>
    <xdr:sp macro="" textlink="">
      <xdr:nvSpPr>
        <xdr:cNvPr id="25" name="Rectangle 24">
          <a:hlinkClick r:id="rId5"/>
        </xdr:cNvPr>
        <xdr:cNvSpPr/>
      </xdr:nvSpPr>
      <xdr:spPr>
        <a:xfrm>
          <a:off x="11830050" y="28670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17</xdr:col>
      <xdr:colOff>190500</xdr:colOff>
      <xdr:row>6</xdr:row>
      <xdr:rowOff>171450</xdr:rowOff>
    </xdr:from>
    <xdr:to>
      <xdr:col>20</xdr:col>
      <xdr:colOff>352425</xdr:colOff>
      <xdr:row>8</xdr:row>
      <xdr:rowOff>85725</xdr:rowOff>
    </xdr:to>
    <xdr:sp macro="" textlink="">
      <xdr:nvSpPr>
        <xdr:cNvPr id="26" name="Rectangle 25">
          <a:hlinkClick r:id="rId6"/>
        </xdr:cNvPr>
        <xdr:cNvSpPr/>
      </xdr:nvSpPr>
      <xdr:spPr>
        <a:xfrm>
          <a:off x="11820525" y="14668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17</xdr:col>
      <xdr:colOff>200025</xdr:colOff>
      <xdr:row>8</xdr:row>
      <xdr:rowOff>133350</xdr:rowOff>
    </xdr:from>
    <xdr:to>
      <xdr:col>20</xdr:col>
      <xdr:colOff>352425</xdr:colOff>
      <xdr:row>10</xdr:row>
      <xdr:rowOff>47625</xdr:rowOff>
    </xdr:to>
    <xdr:sp macro="" textlink="">
      <xdr:nvSpPr>
        <xdr:cNvPr id="27" name="Rectangle 26">
          <a:hlinkClick r:id="rId7"/>
        </xdr:cNvPr>
        <xdr:cNvSpPr/>
      </xdr:nvSpPr>
      <xdr:spPr>
        <a:xfrm>
          <a:off x="11830050" y="18097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17</xdr:col>
      <xdr:colOff>219075</xdr:colOff>
      <xdr:row>15</xdr:row>
      <xdr:rowOff>190500</xdr:rowOff>
    </xdr:from>
    <xdr:to>
      <xdr:col>20</xdr:col>
      <xdr:colOff>352425</xdr:colOff>
      <xdr:row>17</xdr:row>
      <xdr:rowOff>152400</xdr:rowOff>
    </xdr:to>
    <xdr:sp macro="" textlink="">
      <xdr:nvSpPr>
        <xdr:cNvPr id="28" name="Rectangle 27">
          <a:hlinkClick r:id="rId8"/>
        </xdr:cNvPr>
        <xdr:cNvSpPr/>
      </xdr:nvSpPr>
      <xdr:spPr>
        <a:xfrm>
          <a:off x="11849100" y="3200400"/>
          <a:ext cx="1676400"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17</xdr:col>
      <xdr:colOff>238125</xdr:colOff>
      <xdr:row>18</xdr:row>
      <xdr:rowOff>19050</xdr:rowOff>
    </xdr:from>
    <xdr:to>
      <xdr:col>20</xdr:col>
      <xdr:colOff>361950</xdr:colOff>
      <xdr:row>19</xdr:row>
      <xdr:rowOff>190500</xdr:rowOff>
    </xdr:to>
    <xdr:sp macro="" textlink="">
      <xdr:nvSpPr>
        <xdr:cNvPr id="29" name="Rectangle 28">
          <a:hlinkClick r:id="rId9"/>
        </xdr:cNvPr>
        <xdr:cNvSpPr/>
      </xdr:nvSpPr>
      <xdr:spPr>
        <a:xfrm>
          <a:off x="11868150" y="36004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17</xdr:col>
      <xdr:colOff>238125</xdr:colOff>
      <xdr:row>30</xdr:row>
      <xdr:rowOff>57150</xdr:rowOff>
    </xdr:from>
    <xdr:to>
      <xdr:col>20</xdr:col>
      <xdr:colOff>390525</xdr:colOff>
      <xdr:row>31</xdr:row>
      <xdr:rowOff>180975</xdr:rowOff>
    </xdr:to>
    <xdr:sp macro="" textlink="">
      <xdr:nvSpPr>
        <xdr:cNvPr id="30" name="Rectangle 41">
          <a:hlinkClick r:id="rId10"/>
        </xdr:cNvPr>
        <xdr:cNvSpPr/>
      </xdr:nvSpPr>
      <xdr:spPr>
        <a:xfrm>
          <a:off x="11868150" y="592455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17</xdr:col>
      <xdr:colOff>247650</xdr:colOff>
      <xdr:row>22</xdr:row>
      <xdr:rowOff>114300</xdr:rowOff>
    </xdr:from>
    <xdr:to>
      <xdr:col>20</xdr:col>
      <xdr:colOff>371475</xdr:colOff>
      <xdr:row>24</xdr:row>
      <xdr:rowOff>47625</xdr:rowOff>
    </xdr:to>
    <xdr:sp macro="" textlink="">
      <xdr:nvSpPr>
        <xdr:cNvPr id="37" name="Rectangle 12">
          <a:hlinkClick r:id="rId11"/>
        </xdr:cNvPr>
        <xdr:cNvSpPr/>
      </xdr:nvSpPr>
      <xdr:spPr>
        <a:xfrm>
          <a:off x="11877675" y="445770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17</xdr:col>
      <xdr:colOff>238125</xdr:colOff>
      <xdr:row>24</xdr:row>
      <xdr:rowOff>123825</xdr:rowOff>
    </xdr:from>
    <xdr:to>
      <xdr:col>20</xdr:col>
      <xdr:colOff>381000</xdr:colOff>
      <xdr:row>26</xdr:row>
      <xdr:rowOff>9525</xdr:rowOff>
    </xdr:to>
    <xdr:sp macro="" textlink="">
      <xdr:nvSpPr>
        <xdr:cNvPr id="38" name="Rectangle 12">
          <a:hlinkClick r:id="rId12"/>
        </xdr:cNvPr>
        <xdr:cNvSpPr/>
      </xdr:nvSpPr>
      <xdr:spPr>
        <a:xfrm>
          <a:off x="11868150" y="48482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17</xdr:col>
      <xdr:colOff>228600</xdr:colOff>
      <xdr:row>20</xdr:row>
      <xdr:rowOff>66675</xdr:rowOff>
    </xdr:from>
    <xdr:to>
      <xdr:col>20</xdr:col>
      <xdr:colOff>361950</xdr:colOff>
      <xdr:row>22</xdr:row>
      <xdr:rowOff>47625</xdr:rowOff>
    </xdr:to>
    <xdr:sp macro="" textlink="">
      <xdr:nvSpPr>
        <xdr:cNvPr id="39" name="Rectangle 12">
          <a:hlinkClick r:id="rId13"/>
        </xdr:cNvPr>
        <xdr:cNvSpPr/>
      </xdr:nvSpPr>
      <xdr:spPr>
        <a:xfrm>
          <a:off x="11858625" y="40290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 </a:t>
          </a:r>
          <a:r>
            <a:rPr lang="en-US" sz="800" b="1" i="0">
              <a:solidFill>
                <a:schemeClr val="dk1"/>
              </a:solidFill>
              <a:effectLst/>
              <a:latin typeface="+mn-lt"/>
              <a:ea typeface="+mn-ea"/>
              <a:cs typeface="+mn-cs"/>
            </a:rPr>
            <a:t>TOPS (FILL INS)</a:t>
          </a:r>
          <a:endParaRPr lang="en-US" sz="800" b="1"/>
        </a:p>
      </xdr:txBody>
    </xdr:sp>
    <xdr:clientData/>
  </xdr:twoCellAnchor>
  <xdr:twoCellAnchor>
    <xdr:from>
      <xdr:col>17</xdr:col>
      <xdr:colOff>228600</xdr:colOff>
      <xdr:row>26</xdr:row>
      <xdr:rowOff>76200</xdr:rowOff>
    </xdr:from>
    <xdr:to>
      <xdr:col>20</xdr:col>
      <xdr:colOff>390525</xdr:colOff>
      <xdr:row>27</xdr:row>
      <xdr:rowOff>180975</xdr:rowOff>
    </xdr:to>
    <xdr:sp macro="" textlink="">
      <xdr:nvSpPr>
        <xdr:cNvPr id="40" name="Rectangle 12">
          <a:hlinkClick r:id="rId14"/>
        </xdr:cNvPr>
        <xdr:cNvSpPr/>
      </xdr:nvSpPr>
      <xdr:spPr>
        <a:xfrm>
          <a:off x="11858625" y="51816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17</xdr:col>
      <xdr:colOff>238125</xdr:colOff>
      <xdr:row>28</xdr:row>
      <xdr:rowOff>47625</xdr:rowOff>
    </xdr:from>
    <xdr:to>
      <xdr:col>20</xdr:col>
      <xdr:colOff>390525</xdr:colOff>
      <xdr:row>29</xdr:row>
      <xdr:rowOff>142875</xdr:rowOff>
    </xdr:to>
    <xdr:sp macro="" textlink="">
      <xdr:nvSpPr>
        <xdr:cNvPr id="41" name="Rectangle 12">
          <a:hlinkClick r:id="rId15"/>
        </xdr:cNvPr>
        <xdr:cNvSpPr/>
      </xdr:nvSpPr>
      <xdr:spPr>
        <a:xfrm>
          <a:off x="11868150" y="55340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17</xdr:col>
      <xdr:colOff>209550</xdr:colOff>
      <xdr:row>4</xdr:row>
      <xdr:rowOff>104775</xdr:rowOff>
    </xdr:from>
    <xdr:to>
      <xdr:col>20</xdr:col>
      <xdr:colOff>323850</xdr:colOff>
      <xdr:row>6</xdr:row>
      <xdr:rowOff>123825</xdr:rowOff>
    </xdr:to>
    <xdr:sp macro="" textlink="">
      <xdr:nvSpPr>
        <xdr:cNvPr id="23" name="Rectangle 22">
          <a:hlinkClick r:id="rId16"/>
        </xdr:cNvPr>
        <xdr:cNvSpPr/>
      </xdr:nvSpPr>
      <xdr:spPr>
        <a:xfrm>
          <a:off x="11839575" y="1019175"/>
          <a:ext cx="1657350" cy="4000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a:t>MISTREAK 2.0 SUBLIMATED</a:t>
          </a:r>
          <a:r>
            <a:rPr lang="en-US" sz="900" b="1" baseline="0"/>
            <a:t> </a:t>
          </a:r>
          <a:r>
            <a:rPr lang="en-US" sz="900" b="1"/>
            <a:t>JERSEY</a:t>
          </a:r>
          <a:endParaRPr lang="en-US" sz="1000" b="1"/>
        </a:p>
      </xdr:txBody>
    </xdr:sp>
    <xdr:clientData/>
  </xdr:twoCellAnchor>
  <xdr:twoCellAnchor editAs="oneCell">
    <xdr:from>
      <xdr:col>0</xdr:col>
      <xdr:colOff>0</xdr:colOff>
      <xdr:row>0</xdr:row>
      <xdr:rowOff>0</xdr:rowOff>
    </xdr:from>
    <xdr:to>
      <xdr:col>1</xdr:col>
      <xdr:colOff>523875</xdr:colOff>
      <xdr:row>0</xdr:row>
      <xdr:rowOff>333375</xdr:rowOff>
    </xdr:to>
    <xdr:pic>
      <xdr:nvPicPr>
        <xdr:cNvPr id="2" name="Imagen 1"/>
        <xdr:cNvPicPr preferRelativeResize="1">
          <a:picLocks noChangeAspect="1"/>
        </xdr:cNvPicPr>
      </xdr:nvPicPr>
      <xdr:blipFill>
        <a:blip r:embed="rId17"/>
        <a:stretch>
          <a:fillRect/>
        </a:stretch>
      </xdr:blipFill>
      <xdr:spPr>
        <a:xfrm>
          <a:off x="0" y="0"/>
          <a:ext cx="1133475" cy="3333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514350</xdr:colOff>
      <xdr:row>1</xdr:row>
      <xdr:rowOff>57150</xdr:rowOff>
    </xdr:from>
    <xdr:to>
      <xdr:col>17</xdr:col>
      <xdr:colOff>552450</xdr:colOff>
      <xdr:row>2</xdr:row>
      <xdr:rowOff>57150</xdr:rowOff>
    </xdr:to>
    <xdr:sp macro="" textlink="">
      <xdr:nvSpPr>
        <xdr:cNvPr id="7" name="Rectangle 6">
          <a:hlinkClick r:id="rId1"/>
        </xdr:cNvPr>
        <xdr:cNvSpPr/>
      </xdr:nvSpPr>
      <xdr:spPr>
        <a:xfrm rot="10800000" flipV="1">
          <a:off x="9972675" y="400050"/>
          <a:ext cx="165735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3</xdr:col>
      <xdr:colOff>161925</xdr:colOff>
      <xdr:row>14</xdr:row>
      <xdr:rowOff>0</xdr:rowOff>
    </xdr:from>
    <xdr:to>
      <xdr:col>9</xdr:col>
      <xdr:colOff>161925</xdr:colOff>
      <xdr:row>20</xdr:row>
      <xdr:rowOff>161925</xdr:rowOff>
    </xdr:to>
    <xdr:grpSp>
      <xdr:nvGrpSpPr>
        <xdr:cNvPr id="9" name="Group 8"/>
        <xdr:cNvGrpSpPr/>
      </xdr:nvGrpSpPr>
      <xdr:grpSpPr>
        <a:xfrm>
          <a:off x="1990725" y="2819400"/>
          <a:ext cx="3657600" cy="1304925"/>
          <a:chOff x="2562225" y="2895600"/>
          <a:chExt cx="3657600" cy="1304925"/>
        </a:xfrm>
      </xdr:grpSpPr>
      <xdr:cxnSp macro="">
        <xdr:nvCxnSpPr>
          <xdr:cNvPr id="10" name="Straight Connector 9"/>
          <xdr:cNvCxnSpPr/>
        </xdr:nvCxnSpPr>
        <xdr:spPr>
          <a:xfrm flipV="1">
            <a:off x="4334332" y="3210087"/>
            <a:ext cx="171907"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1" name="Straight Connector 10"/>
          <xdr:cNvCxnSpPr/>
        </xdr:nvCxnSpPr>
        <xdr:spPr>
          <a:xfrm flipH="1">
            <a:off x="5467274" y="3190839"/>
            <a:ext cx="200254"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grpSp>
        <xdr:nvGrpSpPr>
          <xdr:cNvPr id="12" name="Group 11"/>
          <xdr:cNvGrpSpPr/>
        </xdr:nvGrpSpPr>
        <xdr:grpSpPr>
          <a:xfrm>
            <a:off x="2562225" y="2895600"/>
            <a:ext cx="3657600" cy="1304925"/>
            <a:chOff x="2562225" y="2895600"/>
            <a:chExt cx="3657600" cy="1304925"/>
          </a:xfrm>
        </xdr:grpSpPr>
        <xdr:sp macro="" textlink="">
          <xdr:nvSpPr>
            <xdr:cNvPr id="13" name="TextBox 12"/>
            <xdr:cNvSpPr txBox="1"/>
          </xdr:nvSpPr>
          <xdr:spPr>
            <a:xfrm>
              <a:off x="4496181" y="2895600"/>
              <a:ext cx="961949" cy="619187"/>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xnSp macro="">
          <xdr:nvCxnSpPr>
            <xdr:cNvPr id="14" name="Straight Connector 13"/>
            <xdr:cNvCxnSpPr/>
          </xdr:nvCxnSpPr>
          <xdr:spPr>
            <a:xfrm>
              <a:off x="4334332" y="3210087"/>
              <a:ext cx="9144" cy="714446"/>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5" name="Straight Connector 14"/>
            <xdr:cNvCxnSpPr/>
          </xdr:nvCxnSpPr>
          <xdr:spPr>
            <a:xfrm flipH="1">
              <a:off x="2562225" y="3933668"/>
              <a:ext cx="1772107"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6" name="Straight Arrow Connector 15"/>
            <xdr:cNvCxnSpPr/>
          </xdr:nvCxnSpPr>
          <xdr:spPr>
            <a:xfrm flipH="1">
              <a:off x="2571369" y="3924207"/>
              <a:ext cx="0" cy="24761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xnSp macro="">
          <xdr:nvCxnSpPr>
            <xdr:cNvPr id="17" name="Straight Connector 16"/>
            <xdr:cNvCxnSpPr/>
          </xdr:nvCxnSpPr>
          <xdr:spPr>
            <a:xfrm flipH="1">
              <a:off x="5648325" y="3214654"/>
              <a:ext cx="6401" cy="719014"/>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8" name="Straight Connector 17"/>
            <xdr:cNvCxnSpPr/>
          </xdr:nvCxnSpPr>
          <xdr:spPr>
            <a:xfrm flipV="1">
              <a:off x="5648325" y="3924207"/>
              <a:ext cx="552298" cy="9461"/>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xnSp macro="">
          <xdr:nvCxnSpPr>
            <xdr:cNvPr id="19" name="Straight Arrow Connector 18"/>
            <xdr:cNvCxnSpPr/>
          </xdr:nvCxnSpPr>
          <xdr:spPr>
            <a:xfrm>
              <a:off x="6210681" y="3933668"/>
              <a:ext cx="9144" cy="266857"/>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grpSp>
    </xdr:grpSp>
    <xdr:clientData/>
  </xdr:twoCellAnchor>
  <xdr:twoCellAnchor>
    <xdr:from>
      <xdr:col>15</xdr:col>
      <xdr:colOff>485775</xdr:colOff>
      <xdr:row>10</xdr:row>
      <xdr:rowOff>57150</xdr:rowOff>
    </xdr:from>
    <xdr:to>
      <xdr:col>17</xdr:col>
      <xdr:colOff>571500</xdr:colOff>
      <xdr:row>11</xdr:row>
      <xdr:rowOff>142875</xdr:rowOff>
    </xdr:to>
    <xdr:sp macro="" textlink="">
      <xdr:nvSpPr>
        <xdr:cNvPr id="20" name="Rectangle 19">
          <a:hlinkClick r:id="rId2"/>
        </xdr:cNvPr>
        <xdr:cNvSpPr/>
      </xdr:nvSpPr>
      <xdr:spPr>
        <a:xfrm>
          <a:off x="9944100" y="21145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514350</xdr:colOff>
      <xdr:row>4</xdr:row>
      <xdr:rowOff>85725</xdr:rowOff>
    </xdr:from>
    <xdr:to>
      <xdr:col>17</xdr:col>
      <xdr:colOff>561975</xdr:colOff>
      <xdr:row>6</xdr:row>
      <xdr:rowOff>19050</xdr:rowOff>
    </xdr:to>
    <xdr:sp macro="" textlink="">
      <xdr:nvSpPr>
        <xdr:cNvPr id="21" name="Rectangle 20">
          <a:hlinkClick r:id="rId3"/>
        </xdr:cNvPr>
        <xdr:cNvSpPr/>
      </xdr:nvSpPr>
      <xdr:spPr>
        <a:xfrm>
          <a:off x="9972675" y="1000125"/>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533400</xdr:colOff>
      <xdr:row>29</xdr:row>
      <xdr:rowOff>171450</xdr:rowOff>
    </xdr:from>
    <xdr:to>
      <xdr:col>18</xdr:col>
      <xdr:colOff>9525</xdr:colOff>
      <xdr:row>31</xdr:row>
      <xdr:rowOff>104775</xdr:rowOff>
    </xdr:to>
    <xdr:sp macro="" textlink="">
      <xdr:nvSpPr>
        <xdr:cNvPr id="22" name="Rectangle 21">
          <a:hlinkClick r:id="rId4"/>
        </xdr:cNvPr>
        <xdr:cNvSpPr/>
      </xdr:nvSpPr>
      <xdr:spPr>
        <a:xfrm>
          <a:off x="9991725" y="5848350"/>
          <a:ext cx="17049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504825</xdr:colOff>
      <xdr:row>12</xdr:row>
      <xdr:rowOff>19050</xdr:rowOff>
    </xdr:from>
    <xdr:to>
      <xdr:col>17</xdr:col>
      <xdr:colOff>561975</xdr:colOff>
      <xdr:row>13</xdr:row>
      <xdr:rowOff>95250</xdr:rowOff>
    </xdr:to>
    <xdr:sp macro="" textlink="">
      <xdr:nvSpPr>
        <xdr:cNvPr id="23" name="Rectangle 22">
          <a:hlinkClick r:id="rId5"/>
        </xdr:cNvPr>
        <xdr:cNvSpPr/>
      </xdr:nvSpPr>
      <xdr:spPr>
        <a:xfrm>
          <a:off x="9963150" y="24574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495300</xdr:colOff>
      <xdr:row>13</xdr:row>
      <xdr:rowOff>161925</xdr:rowOff>
    </xdr:from>
    <xdr:to>
      <xdr:col>17</xdr:col>
      <xdr:colOff>561975</xdr:colOff>
      <xdr:row>15</xdr:row>
      <xdr:rowOff>47625</xdr:rowOff>
    </xdr:to>
    <xdr:sp macro="" textlink="">
      <xdr:nvSpPr>
        <xdr:cNvPr id="24" name="Rectangle 23">
          <a:hlinkClick r:id="rId6"/>
        </xdr:cNvPr>
        <xdr:cNvSpPr/>
      </xdr:nvSpPr>
      <xdr:spPr>
        <a:xfrm>
          <a:off x="9953625" y="27908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485775</xdr:colOff>
      <xdr:row>6</xdr:row>
      <xdr:rowOff>95250</xdr:rowOff>
    </xdr:from>
    <xdr:to>
      <xdr:col>17</xdr:col>
      <xdr:colOff>571500</xdr:colOff>
      <xdr:row>8</xdr:row>
      <xdr:rowOff>9525</xdr:rowOff>
    </xdr:to>
    <xdr:sp macro="" textlink="">
      <xdr:nvSpPr>
        <xdr:cNvPr id="25" name="Rectangle 24">
          <a:hlinkClick r:id="rId7"/>
        </xdr:cNvPr>
        <xdr:cNvSpPr/>
      </xdr:nvSpPr>
      <xdr:spPr>
        <a:xfrm>
          <a:off x="9944100" y="13906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495300</xdr:colOff>
      <xdr:row>8</xdr:row>
      <xdr:rowOff>57150</xdr:rowOff>
    </xdr:from>
    <xdr:to>
      <xdr:col>17</xdr:col>
      <xdr:colOff>571500</xdr:colOff>
      <xdr:row>9</xdr:row>
      <xdr:rowOff>161925</xdr:rowOff>
    </xdr:to>
    <xdr:sp macro="" textlink="">
      <xdr:nvSpPr>
        <xdr:cNvPr id="26" name="Rectangle 25">
          <a:hlinkClick r:id="rId8"/>
        </xdr:cNvPr>
        <xdr:cNvSpPr/>
      </xdr:nvSpPr>
      <xdr:spPr>
        <a:xfrm>
          <a:off x="9953625" y="17335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514350</xdr:colOff>
      <xdr:row>15</xdr:row>
      <xdr:rowOff>114300</xdr:rowOff>
    </xdr:from>
    <xdr:to>
      <xdr:col>17</xdr:col>
      <xdr:colOff>571500</xdr:colOff>
      <xdr:row>17</xdr:row>
      <xdr:rowOff>76200</xdr:rowOff>
    </xdr:to>
    <xdr:sp macro="" textlink="">
      <xdr:nvSpPr>
        <xdr:cNvPr id="27" name="Rectangle 26">
          <a:hlinkClick r:id="rId9"/>
        </xdr:cNvPr>
        <xdr:cNvSpPr/>
      </xdr:nvSpPr>
      <xdr:spPr>
        <a:xfrm>
          <a:off x="9972675" y="3124200"/>
          <a:ext cx="1676400"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533400</xdr:colOff>
      <xdr:row>17</xdr:row>
      <xdr:rowOff>133350</xdr:rowOff>
    </xdr:from>
    <xdr:to>
      <xdr:col>17</xdr:col>
      <xdr:colOff>581025</xdr:colOff>
      <xdr:row>19</xdr:row>
      <xdr:rowOff>114300</xdr:rowOff>
    </xdr:to>
    <xdr:sp macro="" textlink="">
      <xdr:nvSpPr>
        <xdr:cNvPr id="28" name="Rectangle 27">
          <a:hlinkClick r:id="rId10"/>
        </xdr:cNvPr>
        <xdr:cNvSpPr/>
      </xdr:nvSpPr>
      <xdr:spPr>
        <a:xfrm>
          <a:off x="9991725" y="35242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533400</xdr:colOff>
      <xdr:row>22</xdr:row>
      <xdr:rowOff>38100</xdr:rowOff>
    </xdr:from>
    <xdr:to>
      <xdr:col>17</xdr:col>
      <xdr:colOff>590550</xdr:colOff>
      <xdr:row>23</xdr:row>
      <xdr:rowOff>161925</xdr:rowOff>
    </xdr:to>
    <xdr:sp macro="" textlink="">
      <xdr:nvSpPr>
        <xdr:cNvPr id="29" name="Rectangle 12">
          <a:hlinkClick r:id="rId11"/>
        </xdr:cNvPr>
        <xdr:cNvSpPr/>
      </xdr:nvSpPr>
      <xdr:spPr>
        <a:xfrm>
          <a:off x="9991725" y="4381500"/>
          <a:ext cx="167640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533400</xdr:colOff>
      <xdr:row>24</xdr:row>
      <xdr:rowOff>47625</xdr:rowOff>
    </xdr:from>
    <xdr:to>
      <xdr:col>18</xdr:col>
      <xdr:colOff>0</xdr:colOff>
      <xdr:row>25</xdr:row>
      <xdr:rowOff>123825</xdr:rowOff>
    </xdr:to>
    <xdr:sp macro="" textlink="">
      <xdr:nvSpPr>
        <xdr:cNvPr id="30" name="Rectangle 12">
          <a:hlinkClick r:id="rId12"/>
        </xdr:cNvPr>
        <xdr:cNvSpPr/>
      </xdr:nvSpPr>
      <xdr:spPr>
        <a:xfrm>
          <a:off x="9991725" y="4772025"/>
          <a:ext cx="169545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523875</xdr:colOff>
      <xdr:row>19</xdr:row>
      <xdr:rowOff>180975</xdr:rowOff>
    </xdr:from>
    <xdr:to>
      <xdr:col>17</xdr:col>
      <xdr:colOff>581025</xdr:colOff>
      <xdr:row>21</xdr:row>
      <xdr:rowOff>161925</xdr:rowOff>
    </xdr:to>
    <xdr:sp macro="" textlink="">
      <xdr:nvSpPr>
        <xdr:cNvPr id="31" name="Rectangle 12">
          <a:hlinkClick r:id="rId13"/>
        </xdr:cNvPr>
        <xdr:cNvSpPr/>
      </xdr:nvSpPr>
      <xdr:spPr>
        <a:xfrm>
          <a:off x="9982200" y="39528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a:t>
          </a:r>
          <a:r>
            <a:rPr lang="en-US" sz="800" b="1" i="0">
              <a:solidFill>
                <a:schemeClr val="dk1"/>
              </a:solidFill>
              <a:effectLst/>
              <a:latin typeface="+mn-lt"/>
              <a:ea typeface="+mn-ea"/>
              <a:cs typeface="+mn-cs"/>
            </a:rPr>
            <a:t> TOPS (FILL INS)</a:t>
          </a:r>
          <a:endParaRPr lang="en-US" sz="800" b="1"/>
        </a:p>
      </xdr:txBody>
    </xdr:sp>
    <xdr:clientData/>
  </xdr:twoCellAnchor>
  <xdr:twoCellAnchor>
    <xdr:from>
      <xdr:col>15</xdr:col>
      <xdr:colOff>523875</xdr:colOff>
      <xdr:row>26</xdr:row>
      <xdr:rowOff>0</xdr:rowOff>
    </xdr:from>
    <xdr:to>
      <xdr:col>18</xdr:col>
      <xdr:colOff>9525</xdr:colOff>
      <xdr:row>27</xdr:row>
      <xdr:rowOff>104775</xdr:rowOff>
    </xdr:to>
    <xdr:sp macro="" textlink="">
      <xdr:nvSpPr>
        <xdr:cNvPr id="32" name="Rectangle 12">
          <a:hlinkClick r:id="rId14"/>
        </xdr:cNvPr>
        <xdr:cNvSpPr/>
      </xdr:nvSpPr>
      <xdr:spPr>
        <a:xfrm>
          <a:off x="9982200" y="5105400"/>
          <a:ext cx="171450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533400</xdr:colOff>
      <xdr:row>27</xdr:row>
      <xdr:rowOff>161925</xdr:rowOff>
    </xdr:from>
    <xdr:to>
      <xdr:col>18</xdr:col>
      <xdr:colOff>9525</xdr:colOff>
      <xdr:row>29</xdr:row>
      <xdr:rowOff>66675</xdr:rowOff>
    </xdr:to>
    <xdr:sp macro="" textlink="">
      <xdr:nvSpPr>
        <xdr:cNvPr id="33" name="Rectangle 12">
          <a:hlinkClick r:id="rId15"/>
        </xdr:cNvPr>
        <xdr:cNvSpPr/>
      </xdr:nvSpPr>
      <xdr:spPr>
        <a:xfrm>
          <a:off x="9991725" y="5457825"/>
          <a:ext cx="1704975"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514350</xdr:colOff>
      <xdr:row>2</xdr:row>
      <xdr:rowOff>133350</xdr:rowOff>
    </xdr:from>
    <xdr:to>
      <xdr:col>17</xdr:col>
      <xdr:colOff>571500</xdr:colOff>
      <xdr:row>4</xdr:row>
      <xdr:rowOff>47625</xdr:rowOff>
    </xdr:to>
    <xdr:sp macro="" textlink="">
      <xdr:nvSpPr>
        <xdr:cNvPr id="34" name="Rectangle 33">
          <a:hlinkClick r:id="rId16"/>
        </xdr:cNvPr>
        <xdr:cNvSpPr/>
      </xdr:nvSpPr>
      <xdr:spPr>
        <a:xfrm>
          <a:off x="9972675" y="666750"/>
          <a:ext cx="167640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editAs="oneCell">
    <xdr:from>
      <xdr:col>0</xdr:col>
      <xdr:colOff>28575</xdr:colOff>
      <xdr:row>0</xdr:row>
      <xdr:rowOff>9525</xdr:rowOff>
    </xdr:from>
    <xdr:to>
      <xdr:col>1</xdr:col>
      <xdr:colOff>552450</xdr:colOff>
      <xdr:row>0</xdr:row>
      <xdr:rowOff>342900</xdr:rowOff>
    </xdr:to>
    <xdr:pic>
      <xdr:nvPicPr>
        <xdr:cNvPr id="2" name="Imagen 1"/>
        <xdr:cNvPicPr preferRelativeResize="1">
          <a:picLocks noChangeAspect="1"/>
        </xdr:cNvPicPr>
      </xdr:nvPicPr>
      <xdr:blipFill>
        <a:blip r:embed="rId17"/>
        <a:stretch>
          <a:fillRect/>
        </a:stretch>
      </xdr:blipFill>
      <xdr:spPr>
        <a:xfrm>
          <a:off x="28575" y="9525"/>
          <a:ext cx="1133475" cy="3333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xdr:row>
      <xdr:rowOff>85725</xdr:rowOff>
    </xdr:from>
    <xdr:to>
      <xdr:col>14</xdr:col>
      <xdr:colOff>676275</xdr:colOff>
      <xdr:row>6</xdr:row>
      <xdr:rowOff>114300</xdr:rowOff>
    </xdr:to>
    <xdr:grpSp>
      <xdr:nvGrpSpPr>
        <xdr:cNvPr id="6" name="Group 5"/>
        <xdr:cNvGrpSpPr/>
      </xdr:nvGrpSpPr>
      <xdr:grpSpPr>
        <a:xfrm>
          <a:off x="7334250" y="619125"/>
          <a:ext cx="1876425" cy="790575"/>
          <a:chOff x="9515475" y="3352800"/>
          <a:chExt cx="1733550" cy="666750"/>
        </a:xfrm>
      </xdr:grpSpPr>
      <xdr:sp macro="" textlink="">
        <xdr:nvSpPr>
          <xdr:cNvPr id="8" name="TextBox 7"/>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9" name="Straight Arrow Connector 8"/>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447675</xdr:colOff>
      <xdr:row>14</xdr:row>
      <xdr:rowOff>104775</xdr:rowOff>
    </xdr:from>
    <xdr:to>
      <xdr:col>8</xdr:col>
      <xdr:colOff>190500</xdr:colOff>
      <xdr:row>17</xdr:row>
      <xdr:rowOff>152400</xdr:rowOff>
    </xdr:to>
    <xdr:sp macro="" textlink="">
      <xdr:nvSpPr>
        <xdr:cNvPr id="28" name="TextBox 27"/>
        <xdr:cNvSpPr txBox="1"/>
      </xdr:nvSpPr>
      <xdr:spPr>
        <a:xfrm>
          <a:off x="4105275" y="2924175"/>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66675</xdr:colOff>
      <xdr:row>16</xdr:row>
      <xdr:rowOff>38100</xdr:rowOff>
    </xdr:from>
    <xdr:to>
      <xdr:col>6</xdr:col>
      <xdr:colOff>447675</xdr:colOff>
      <xdr:row>16</xdr:row>
      <xdr:rowOff>38100</xdr:rowOff>
    </xdr:to>
    <xdr:cxnSp macro="">
      <xdr:nvCxnSpPr>
        <xdr:cNvPr id="29" name="Straight Connector 28"/>
        <xdr:cNvCxnSpPr>
          <a:endCxn id="28" idx="1"/>
        </xdr:cNvCxnSpPr>
      </xdr:nvCxnSpPr>
      <xdr:spPr>
        <a:xfrm flipV="1">
          <a:off x="3724275" y="3238500"/>
          <a:ext cx="3810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66675</xdr:colOff>
      <xdr:row>16</xdr:row>
      <xdr:rowOff>38100</xdr:rowOff>
    </xdr:from>
    <xdr:to>
      <xdr:col>6</xdr:col>
      <xdr:colOff>66675</xdr:colOff>
      <xdr:row>19</xdr:row>
      <xdr:rowOff>0</xdr:rowOff>
    </xdr:to>
    <xdr:cxnSp macro="">
      <xdr:nvCxnSpPr>
        <xdr:cNvPr id="30" name="Straight Connector 29"/>
        <xdr:cNvCxnSpPr/>
      </xdr:nvCxnSpPr>
      <xdr:spPr>
        <a:xfrm>
          <a:off x="3724275" y="3238500"/>
          <a:ext cx="0" cy="53340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381000</xdr:colOff>
      <xdr:row>19</xdr:row>
      <xdr:rowOff>9525</xdr:rowOff>
    </xdr:from>
    <xdr:to>
      <xdr:col>6</xdr:col>
      <xdr:colOff>66675</xdr:colOff>
      <xdr:row>19</xdr:row>
      <xdr:rowOff>28575</xdr:rowOff>
    </xdr:to>
    <xdr:cxnSp macro="">
      <xdr:nvCxnSpPr>
        <xdr:cNvPr id="31" name="Straight Connector 30"/>
        <xdr:cNvCxnSpPr/>
      </xdr:nvCxnSpPr>
      <xdr:spPr>
        <a:xfrm flipH="1">
          <a:off x="2209800" y="3781425"/>
          <a:ext cx="1514475" cy="190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390525</xdr:colOff>
      <xdr:row>19</xdr:row>
      <xdr:rowOff>28575</xdr:rowOff>
    </xdr:from>
    <xdr:to>
      <xdr:col>3</xdr:col>
      <xdr:colOff>400050</xdr:colOff>
      <xdr:row>20</xdr:row>
      <xdr:rowOff>47625</xdr:rowOff>
    </xdr:to>
    <xdr:cxnSp macro="">
      <xdr:nvCxnSpPr>
        <xdr:cNvPr id="32" name="Straight Arrow Connector 31"/>
        <xdr:cNvCxnSpPr/>
      </xdr:nvCxnSpPr>
      <xdr:spPr>
        <a:xfrm flipH="1">
          <a:off x="2219325" y="3800475"/>
          <a:ext cx="9525"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200025</xdr:colOff>
      <xdr:row>16</xdr:row>
      <xdr:rowOff>28575</xdr:rowOff>
    </xdr:from>
    <xdr:to>
      <xdr:col>8</xdr:col>
      <xdr:colOff>542925</xdr:colOff>
      <xdr:row>16</xdr:row>
      <xdr:rowOff>28575</xdr:rowOff>
    </xdr:to>
    <xdr:cxnSp macro="">
      <xdr:nvCxnSpPr>
        <xdr:cNvPr id="33" name="Straight Connector 32"/>
        <xdr:cNvCxnSpPr/>
      </xdr:nvCxnSpPr>
      <xdr:spPr>
        <a:xfrm flipH="1" flipV="1">
          <a:off x="5076825" y="3228975"/>
          <a:ext cx="3429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542925</xdr:colOff>
      <xdr:row>16</xdr:row>
      <xdr:rowOff>28575</xdr:rowOff>
    </xdr:from>
    <xdr:to>
      <xdr:col>8</xdr:col>
      <xdr:colOff>542925</xdr:colOff>
      <xdr:row>19</xdr:row>
      <xdr:rowOff>57150</xdr:rowOff>
    </xdr:to>
    <xdr:cxnSp macro="">
      <xdr:nvCxnSpPr>
        <xdr:cNvPr id="34" name="Straight Connector 33"/>
        <xdr:cNvCxnSpPr/>
      </xdr:nvCxnSpPr>
      <xdr:spPr>
        <a:xfrm flipH="1">
          <a:off x="5419725" y="3228975"/>
          <a:ext cx="0" cy="6000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533400</xdr:colOff>
      <xdr:row>19</xdr:row>
      <xdr:rowOff>38100</xdr:rowOff>
    </xdr:from>
    <xdr:to>
      <xdr:col>9</xdr:col>
      <xdr:colOff>314325</xdr:colOff>
      <xdr:row>19</xdr:row>
      <xdr:rowOff>47625</xdr:rowOff>
    </xdr:to>
    <xdr:cxnSp macro="">
      <xdr:nvCxnSpPr>
        <xdr:cNvPr id="35" name="Straight Connector 34"/>
        <xdr:cNvCxnSpPr/>
      </xdr:nvCxnSpPr>
      <xdr:spPr>
        <a:xfrm flipV="1">
          <a:off x="5410200" y="3810000"/>
          <a:ext cx="3905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304800</xdr:colOff>
      <xdr:row>19</xdr:row>
      <xdr:rowOff>38100</xdr:rowOff>
    </xdr:from>
    <xdr:to>
      <xdr:col>9</xdr:col>
      <xdr:colOff>304800</xdr:colOff>
      <xdr:row>20</xdr:row>
      <xdr:rowOff>57150</xdr:rowOff>
    </xdr:to>
    <xdr:cxnSp macro="">
      <xdr:nvCxnSpPr>
        <xdr:cNvPr id="36" name="Straight Arrow Connector 35"/>
        <xdr:cNvCxnSpPr/>
      </xdr:nvCxnSpPr>
      <xdr:spPr>
        <a:xfrm>
          <a:off x="5791200" y="3810000"/>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485775</xdr:colOff>
      <xdr:row>2</xdr:row>
      <xdr:rowOff>171450</xdr:rowOff>
    </xdr:from>
    <xdr:to>
      <xdr:col>17</xdr:col>
      <xdr:colOff>561975</xdr:colOff>
      <xdr:row>4</xdr:row>
      <xdr:rowOff>66675</xdr:rowOff>
    </xdr:to>
    <xdr:sp macro="" textlink="">
      <xdr:nvSpPr>
        <xdr:cNvPr id="39" name="Rectangle 38">
          <a:hlinkClick r:id="rId1"/>
        </xdr:cNvPr>
        <xdr:cNvSpPr/>
      </xdr:nvSpPr>
      <xdr:spPr>
        <a:xfrm>
          <a:off x="9944100" y="704850"/>
          <a:ext cx="169545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523875</xdr:colOff>
      <xdr:row>1</xdr:row>
      <xdr:rowOff>85725</xdr:rowOff>
    </xdr:from>
    <xdr:to>
      <xdr:col>17</xdr:col>
      <xdr:colOff>542925</xdr:colOff>
      <xdr:row>2</xdr:row>
      <xdr:rowOff>85725</xdr:rowOff>
    </xdr:to>
    <xdr:sp macro="" textlink="">
      <xdr:nvSpPr>
        <xdr:cNvPr id="27" name="Rectangle 16">
          <a:hlinkClick r:id="rId2"/>
        </xdr:cNvPr>
        <xdr:cNvSpPr/>
      </xdr:nvSpPr>
      <xdr:spPr>
        <a:xfrm rot="10800000" flipV="1">
          <a:off x="9982200" y="428625"/>
          <a:ext cx="1638300"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485775</xdr:colOff>
      <xdr:row>11</xdr:row>
      <xdr:rowOff>76200</xdr:rowOff>
    </xdr:from>
    <xdr:to>
      <xdr:col>17</xdr:col>
      <xdr:colOff>571500</xdr:colOff>
      <xdr:row>12</xdr:row>
      <xdr:rowOff>161925</xdr:rowOff>
    </xdr:to>
    <xdr:sp macro="" textlink="">
      <xdr:nvSpPr>
        <xdr:cNvPr id="38" name="Rectangle 27">
          <a:hlinkClick r:id="rId3"/>
        </xdr:cNvPr>
        <xdr:cNvSpPr/>
      </xdr:nvSpPr>
      <xdr:spPr>
        <a:xfrm>
          <a:off x="9944100" y="232410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495300</xdr:colOff>
      <xdr:row>4</xdr:row>
      <xdr:rowOff>161925</xdr:rowOff>
    </xdr:from>
    <xdr:to>
      <xdr:col>17</xdr:col>
      <xdr:colOff>581025</xdr:colOff>
      <xdr:row>6</xdr:row>
      <xdr:rowOff>38100</xdr:rowOff>
    </xdr:to>
    <xdr:sp macro="" textlink="">
      <xdr:nvSpPr>
        <xdr:cNvPr id="40" name="Rectangle 40">
          <a:hlinkClick r:id="rId4"/>
        </xdr:cNvPr>
        <xdr:cNvSpPr/>
      </xdr:nvSpPr>
      <xdr:spPr>
        <a:xfrm>
          <a:off x="9953625" y="1076325"/>
          <a:ext cx="1704975" cy="2571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533400</xdr:colOff>
      <xdr:row>30</xdr:row>
      <xdr:rowOff>142875</xdr:rowOff>
    </xdr:from>
    <xdr:to>
      <xdr:col>18</xdr:col>
      <xdr:colOff>0</xdr:colOff>
      <xdr:row>32</xdr:row>
      <xdr:rowOff>57150</xdr:rowOff>
    </xdr:to>
    <xdr:sp macro="" textlink="">
      <xdr:nvSpPr>
        <xdr:cNvPr id="41" name="Rectangle 41">
          <a:hlinkClick r:id="rId5"/>
        </xdr:cNvPr>
        <xdr:cNvSpPr/>
      </xdr:nvSpPr>
      <xdr:spPr>
        <a:xfrm>
          <a:off x="9991725" y="601027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504825</xdr:colOff>
      <xdr:row>13</xdr:row>
      <xdr:rowOff>38100</xdr:rowOff>
    </xdr:from>
    <xdr:to>
      <xdr:col>17</xdr:col>
      <xdr:colOff>561975</xdr:colOff>
      <xdr:row>14</xdr:row>
      <xdr:rowOff>114300</xdr:rowOff>
    </xdr:to>
    <xdr:sp macro="" textlink="">
      <xdr:nvSpPr>
        <xdr:cNvPr id="42" name="Rectangle 42">
          <a:hlinkClick r:id="rId6"/>
        </xdr:cNvPr>
        <xdr:cNvSpPr/>
      </xdr:nvSpPr>
      <xdr:spPr>
        <a:xfrm>
          <a:off x="9963150" y="26670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495300</xdr:colOff>
      <xdr:row>14</xdr:row>
      <xdr:rowOff>180975</xdr:rowOff>
    </xdr:from>
    <xdr:to>
      <xdr:col>17</xdr:col>
      <xdr:colOff>552450</xdr:colOff>
      <xdr:row>16</xdr:row>
      <xdr:rowOff>66675</xdr:rowOff>
    </xdr:to>
    <xdr:sp macro="" textlink="">
      <xdr:nvSpPr>
        <xdr:cNvPr id="46" name="Rectangle 43">
          <a:hlinkClick r:id="rId7"/>
        </xdr:cNvPr>
        <xdr:cNvSpPr/>
      </xdr:nvSpPr>
      <xdr:spPr>
        <a:xfrm>
          <a:off x="9953625" y="30003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495300</xdr:colOff>
      <xdr:row>9</xdr:row>
      <xdr:rowOff>76200</xdr:rowOff>
    </xdr:from>
    <xdr:to>
      <xdr:col>17</xdr:col>
      <xdr:colOff>571500</xdr:colOff>
      <xdr:row>10</xdr:row>
      <xdr:rowOff>180975</xdr:rowOff>
    </xdr:to>
    <xdr:sp macro="" textlink="">
      <xdr:nvSpPr>
        <xdr:cNvPr id="54" name="Rectangle 45">
          <a:hlinkClick r:id="rId8"/>
        </xdr:cNvPr>
        <xdr:cNvSpPr/>
      </xdr:nvSpPr>
      <xdr:spPr>
        <a:xfrm>
          <a:off x="9953625" y="194310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514350</xdr:colOff>
      <xdr:row>16</xdr:row>
      <xdr:rowOff>133350</xdr:rowOff>
    </xdr:from>
    <xdr:to>
      <xdr:col>17</xdr:col>
      <xdr:colOff>561975</xdr:colOff>
      <xdr:row>18</xdr:row>
      <xdr:rowOff>95250</xdr:rowOff>
    </xdr:to>
    <xdr:sp macro="" textlink="">
      <xdr:nvSpPr>
        <xdr:cNvPr id="55" name="Rectangle 46">
          <a:hlinkClick r:id="rId9"/>
        </xdr:cNvPr>
        <xdr:cNvSpPr/>
      </xdr:nvSpPr>
      <xdr:spPr>
        <a:xfrm>
          <a:off x="9972675" y="333375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533400</xdr:colOff>
      <xdr:row>18</xdr:row>
      <xdr:rowOff>152400</xdr:rowOff>
    </xdr:from>
    <xdr:to>
      <xdr:col>17</xdr:col>
      <xdr:colOff>581025</xdr:colOff>
      <xdr:row>20</xdr:row>
      <xdr:rowOff>133350</xdr:rowOff>
    </xdr:to>
    <xdr:sp macro="" textlink="">
      <xdr:nvSpPr>
        <xdr:cNvPr id="56" name="Rectangle 47">
          <a:hlinkClick r:id="rId10"/>
        </xdr:cNvPr>
        <xdr:cNvSpPr/>
      </xdr:nvSpPr>
      <xdr:spPr>
        <a:xfrm>
          <a:off x="9991725" y="37338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542925</xdr:colOff>
      <xdr:row>23</xdr:row>
      <xdr:rowOff>57150</xdr:rowOff>
    </xdr:from>
    <xdr:to>
      <xdr:col>17</xdr:col>
      <xdr:colOff>590550</xdr:colOff>
      <xdr:row>24</xdr:row>
      <xdr:rowOff>180975</xdr:rowOff>
    </xdr:to>
    <xdr:sp macro="" textlink="">
      <xdr:nvSpPr>
        <xdr:cNvPr id="57" name="Rectangle 12">
          <a:hlinkClick r:id="rId11"/>
        </xdr:cNvPr>
        <xdr:cNvSpPr/>
      </xdr:nvSpPr>
      <xdr:spPr>
        <a:xfrm>
          <a:off x="10001250" y="45910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533400</xdr:colOff>
      <xdr:row>25</xdr:row>
      <xdr:rowOff>66675</xdr:rowOff>
    </xdr:from>
    <xdr:to>
      <xdr:col>17</xdr:col>
      <xdr:colOff>600075</xdr:colOff>
      <xdr:row>26</xdr:row>
      <xdr:rowOff>142875</xdr:rowOff>
    </xdr:to>
    <xdr:sp macro="" textlink="">
      <xdr:nvSpPr>
        <xdr:cNvPr id="58" name="Rectangle 12">
          <a:hlinkClick r:id="rId12"/>
        </xdr:cNvPr>
        <xdr:cNvSpPr/>
      </xdr:nvSpPr>
      <xdr:spPr>
        <a:xfrm>
          <a:off x="9991725" y="49815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523875</xdr:colOff>
      <xdr:row>21</xdr:row>
      <xdr:rowOff>9525</xdr:rowOff>
    </xdr:from>
    <xdr:to>
      <xdr:col>17</xdr:col>
      <xdr:colOff>581025</xdr:colOff>
      <xdr:row>22</xdr:row>
      <xdr:rowOff>180975</xdr:rowOff>
    </xdr:to>
    <xdr:sp macro="" textlink="">
      <xdr:nvSpPr>
        <xdr:cNvPr id="59" name="Rectangle 12">
          <a:hlinkClick r:id="rId13"/>
        </xdr:cNvPr>
        <xdr:cNvSpPr/>
      </xdr:nvSpPr>
      <xdr:spPr>
        <a:xfrm>
          <a:off x="9982200" y="41624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523875</xdr:colOff>
      <xdr:row>27</xdr:row>
      <xdr:rowOff>19050</xdr:rowOff>
    </xdr:from>
    <xdr:to>
      <xdr:col>18</xdr:col>
      <xdr:colOff>0</xdr:colOff>
      <xdr:row>28</xdr:row>
      <xdr:rowOff>123825</xdr:rowOff>
    </xdr:to>
    <xdr:sp macro="" textlink="">
      <xdr:nvSpPr>
        <xdr:cNvPr id="60" name="Rectangle 12">
          <a:hlinkClick r:id="rId14"/>
        </xdr:cNvPr>
        <xdr:cNvSpPr/>
      </xdr:nvSpPr>
      <xdr:spPr>
        <a:xfrm>
          <a:off x="9982200" y="53149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533400</xdr:colOff>
      <xdr:row>28</xdr:row>
      <xdr:rowOff>180975</xdr:rowOff>
    </xdr:from>
    <xdr:to>
      <xdr:col>18</xdr:col>
      <xdr:colOff>0</xdr:colOff>
      <xdr:row>30</xdr:row>
      <xdr:rowOff>85725</xdr:rowOff>
    </xdr:to>
    <xdr:sp macro="" textlink="">
      <xdr:nvSpPr>
        <xdr:cNvPr id="61" name="Rectangle 12">
          <a:hlinkClick r:id="rId15"/>
        </xdr:cNvPr>
        <xdr:cNvSpPr/>
      </xdr:nvSpPr>
      <xdr:spPr>
        <a:xfrm>
          <a:off x="9991725" y="56673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504825</xdr:colOff>
      <xdr:row>6</xdr:row>
      <xdr:rowOff>123825</xdr:rowOff>
    </xdr:from>
    <xdr:to>
      <xdr:col>17</xdr:col>
      <xdr:colOff>590550</xdr:colOff>
      <xdr:row>8</xdr:row>
      <xdr:rowOff>161925</xdr:rowOff>
    </xdr:to>
    <xdr:sp macro="" textlink="">
      <xdr:nvSpPr>
        <xdr:cNvPr id="43" name="Rectangle 42">
          <a:hlinkClick r:id="rId16"/>
        </xdr:cNvPr>
        <xdr:cNvSpPr/>
      </xdr:nvSpPr>
      <xdr:spPr>
        <a:xfrm>
          <a:off x="9963150" y="1419225"/>
          <a:ext cx="1704975" cy="4191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900" b="1"/>
            <a:t>MISTREAK 2.0 SUBLIMATED</a:t>
          </a:r>
          <a:r>
            <a:rPr lang="en-US" sz="900" b="1" baseline="0"/>
            <a:t> </a:t>
          </a:r>
          <a:r>
            <a:rPr lang="en-US" sz="900" b="1"/>
            <a:t>JERSEY</a:t>
          </a:r>
          <a:endParaRPr lang="en-US" sz="1000" b="1"/>
        </a:p>
      </xdr:txBody>
    </xdr:sp>
    <xdr:clientData/>
  </xdr:twoCellAnchor>
  <xdr:twoCellAnchor editAs="oneCell">
    <xdr:from>
      <xdr:col>0</xdr:col>
      <xdr:colOff>0</xdr:colOff>
      <xdr:row>0</xdr:row>
      <xdr:rowOff>0</xdr:rowOff>
    </xdr:from>
    <xdr:to>
      <xdr:col>1</xdr:col>
      <xdr:colOff>523875</xdr:colOff>
      <xdr:row>0</xdr:row>
      <xdr:rowOff>333375</xdr:rowOff>
    </xdr:to>
    <xdr:pic>
      <xdr:nvPicPr>
        <xdr:cNvPr id="2" name="Imagen 1"/>
        <xdr:cNvPicPr preferRelativeResize="1">
          <a:picLocks noChangeAspect="1"/>
        </xdr:cNvPicPr>
      </xdr:nvPicPr>
      <xdr:blipFill>
        <a:blip r:embed="rId17"/>
        <a:stretch>
          <a:fillRect/>
        </a:stretch>
      </xdr:blipFill>
      <xdr:spPr>
        <a:xfrm>
          <a:off x="0" y="0"/>
          <a:ext cx="1133475" cy="3333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2</xdr:row>
      <xdr:rowOff>76200</xdr:rowOff>
    </xdr:from>
    <xdr:to>
      <xdr:col>15</xdr:col>
      <xdr:colOff>57150</xdr:colOff>
      <xdr:row>6</xdr:row>
      <xdr:rowOff>104775</xdr:rowOff>
    </xdr:to>
    <xdr:grpSp>
      <xdr:nvGrpSpPr>
        <xdr:cNvPr id="6" name="Group 5"/>
        <xdr:cNvGrpSpPr/>
      </xdr:nvGrpSpPr>
      <xdr:grpSpPr>
        <a:xfrm>
          <a:off x="8267700" y="609600"/>
          <a:ext cx="2190750" cy="790575"/>
          <a:chOff x="9515475" y="3352800"/>
          <a:chExt cx="1733550" cy="666750"/>
        </a:xfrm>
      </xdr:grpSpPr>
      <xdr:sp macro="" textlink="">
        <xdr:nvSpPr>
          <xdr:cNvPr id="8" name="TextBox 7"/>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PANT INFORMATION</a:t>
            </a:r>
            <a:endParaRPr lang="en-US">
              <a:solidFill>
                <a:srgbClr val="FF0000"/>
              </a:solidFill>
              <a:effectLst/>
            </a:endParaRPr>
          </a:p>
        </xdr:txBody>
      </xdr:sp>
      <xdr:cxnSp macro="">
        <xdr:nvCxnSpPr>
          <xdr:cNvPr id="9" name="Straight Arrow Connector 8"/>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533400</xdr:colOff>
      <xdr:row>2</xdr:row>
      <xdr:rowOff>142875</xdr:rowOff>
    </xdr:from>
    <xdr:to>
      <xdr:col>18</xdr:col>
      <xdr:colOff>476250</xdr:colOff>
      <xdr:row>4</xdr:row>
      <xdr:rowOff>28575</xdr:rowOff>
    </xdr:to>
    <xdr:sp macro="" textlink="">
      <xdr:nvSpPr>
        <xdr:cNvPr id="20" name="Rectangle 19">
          <a:hlinkClick r:id="rId1"/>
        </xdr:cNvPr>
        <xdr:cNvSpPr/>
      </xdr:nvSpPr>
      <xdr:spPr>
        <a:xfrm>
          <a:off x="10934700" y="6762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533400</xdr:colOff>
      <xdr:row>1</xdr:row>
      <xdr:rowOff>76200</xdr:rowOff>
    </xdr:from>
    <xdr:to>
      <xdr:col>18</xdr:col>
      <xdr:colOff>476250</xdr:colOff>
      <xdr:row>2</xdr:row>
      <xdr:rowOff>76200</xdr:rowOff>
    </xdr:to>
    <xdr:sp macro="" textlink="">
      <xdr:nvSpPr>
        <xdr:cNvPr id="43" name="Rectangle 16">
          <a:hlinkClick r:id="rId2"/>
        </xdr:cNvPr>
        <xdr:cNvSpPr/>
      </xdr:nvSpPr>
      <xdr:spPr>
        <a:xfrm rot="10800000" flipV="1">
          <a:off x="10934700" y="419100"/>
          <a:ext cx="1685925" cy="1905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533400</xdr:colOff>
      <xdr:row>10</xdr:row>
      <xdr:rowOff>95250</xdr:rowOff>
    </xdr:from>
    <xdr:to>
      <xdr:col>18</xdr:col>
      <xdr:colOff>495300</xdr:colOff>
      <xdr:row>11</xdr:row>
      <xdr:rowOff>180975</xdr:rowOff>
    </xdr:to>
    <xdr:sp macro="" textlink="">
      <xdr:nvSpPr>
        <xdr:cNvPr id="44" name="Rectangle 27">
          <a:hlinkClick r:id="rId3"/>
        </xdr:cNvPr>
        <xdr:cNvSpPr/>
      </xdr:nvSpPr>
      <xdr:spPr>
        <a:xfrm>
          <a:off x="10934700" y="21526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533400</xdr:colOff>
      <xdr:row>4</xdr:row>
      <xdr:rowOff>95250</xdr:rowOff>
    </xdr:from>
    <xdr:to>
      <xdr:col>18</xdr:col>
      <xdr:colOff>476250</xdr:colOff>
      <xdr:row>6</xdr:row>
      <xdr:rowOff>0</xdr:rowOff>
    </xdr:to>
    <xdr:sp macro="" textlink="">
      <xdr:nvSpPr>
        <xdr:cNvPr id="45" name="Rectangle 40">
          <a:hlinkClick r:id="rId4"/>
        </xdr:cNvPr>
        <xdr:cNvSpPr/>
      </xdr:nvSpPr>
      <xdr:spPr>
        <a:xfrm>
          <a:off x="10934700" y="1009650"/>
          <a:ext cx="1685925"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581025</xdr:colOff>
      <xdr:row>30</xdr:row>
      <xdr:rowOff>19050</xdr:rowOff>
    </xdr:from>
    <xdr:to>
      <xdr:col>19</xdr:col>
      <xdr:colOff>19050</xdr:colOff>
      <xdr:row>31</xdr:row>
      <xdr:rowOff>142875</xdr:rowOff>
    </xdr:to>
    <xdr:sp macro="" textlink="">
      <xdr:nvSpPr>
        <xdr:cNvPr id="46" name="Rectangle 41">
          <a:hlinkClick r:id="rId5"/>
        </xdr:cNvPr>
        <xdr:cNvSpPr/>
      </xdr:nvSpPr>
      <xdr:spPr>
        <a:xfrm>
          <a:off x="10982325" y="588645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552450</xdr:colOff>
      <xdr:row>12</xdr:row>
      <xdr:rowOff>57150</xdr:rowOff>
    </xdr:from>
    <xdr:to>
      <xdr:col>18</xdr:col>
      <xdr:colOff>485775</xdr:colOff>
      <xdr:row>13</xdr:row>
      <xdr:rowOff>133350</xdr:rowOff>
    </xdr:to>
    <xdr:sp macro="" textlink="">
      <xdr:nvSpPr>
        <xdr:cNvPr id="47" name="Rectangle 42">
          <a:hlinkClick r:id="rId6"/>
        </xdr:cNvPr>
        <xdr:cNvSpPr/>
      </xdr:nvSpPr>
      <xdr:spPr>
        <a:xfrm>
          <a:off x="10953750" y="24955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542925</xdr:colOff>
      <xdr:row>14</xdr:row>
      <xdr:rowOff>9525</xdr:rowOff>
    </xdr:from>
    <xdr:to>
      <xdr:col>18</xdr:col>
      <xdr:colOff>476250</xdr:colOff>
      <xdr:row>15</xdr:row>
      <xdr:rowOff>85725</xdr:rowOff>
    </xdr:to>
    <xdr:sp macro="" textlink="">
      <xdr:nvSpPr>
        <xdr:cNvPr id="48" name="Rectangle 43">
          <a:hlinkClick r:id="rId7"/>
        </xdr:cNvPr>
        <xdr:cNvSpPr/>
      </xdr:nvSpPr>
      <xdr:spPr>
        <a:xfrm>
          <a:off x="10944225" y="28289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514350</xdr:colOff>
      <xdr:row>8</xdr:row>
      <xdr:rowOff>123825</xdr:rowOff>
    </xdr:from>
    <xdr:to>
      <xdr:col>18</xdr:col>
      <xdr:colOff>476250</xdr:colOff>
      <xdr:row>10</xdr:row>
      <xdr:rowOff>38100</xdr:rowOff>
    </xdr:to>
    <xdr:sp macro="" textlink="">
      <xdr:nvSpPr>
        <xdr:cNvPr id="49" name="Rectangle 44">
          <a:hlinkClick r:id="rId8"/>
        </xdr:cNvPr>
        <xdr:cNvSpPr/>
      </xdr:nvSpPr>
      <xdr:spPr>
        <a:xfrm>
          <a:off x="10915650" y="180022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561975</xdr:colOff>
      <xdr:row>15</xdr:row>
      <xdr:rowOff>152400</xdr:rowOff>
    </xdr:from>
    <xdr:to>
      <xdr:col>18</xdr:col>
      <xdr:colOff>485775</xdr:colOff>
      <xdr:row>17</xdr:row>
      <xdr:rowOff>114300</xdr:rowOff>
    </xdr:to>
    <xdr:sp macro="" textlink="">
      <xdr:nvSpPr>
        <xdr:cNvPr id="51" name="Rectangle 46">
          <a:hlinkClick r:id="rId9"/>
        </xdr:cNvPr>
        <xdr:cNvSpPr/>
      </xdr:nvSpPr>
      <xdr:spPr>
        <a:xfrm>
          <a:off x="10963275" y="31623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15</xdr:col>
      <xdr:colOff>581025</xdr:colOff>
      <xdr:row>17</xdr:row>
      <xdr:rowOff>171450</xdr:rowOff>
    </xdr:from>
    <xdr:to>
      <xdr:col>18</xdr:col>
      <xdr:colOff>504825</xdr:colOff>
      <xdr:row>19</xdr:row>
      <xdr:rowOff>152400</xdr:rowOff>
    </xdr:to>
    <xdr:sp macro="" textlink="">
      <xdr:nvSpPr>
        <xdr:cNvPr id="52" name="Rectangle 47">
          <a:hlinkClick r:id="rId10"/>
        </xdr:cNvPr>
        <xdr:cNvSpPr/>
      </xdr:nvSpPr>
      <xdr:spPr>
        <a:xfrm>
          <a:off x="10982325" y="35623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590550</xdr:colOff>
      <xdr:row>22</xdr:row>
      <xdr:rowOff>76200</xdr:rowOff>
    </xdr:from>
    <xdr:to>
      <xdr:col>19</xdr:col>
      <xdr:colOff>0</xdr:colOff>
      <xdr:row>24</xdr:row>
      <xdr:rowOff>9525</xdr:rowOff>
    </xdr:to>
    <xdr:sp macro="" textlink="">
      <xdr:nvSpPr>
        <xdr:cNvPr id="53" name="Rectangle 12">
          <a:hlinkClick r:id="rId11"/>
        </xdr:cNvPr>
        <xdr:cNvSpPr/>
      </xdr:nvSpPr>
      <xdr:spPr>
        <a:xfrm>
          <a:off x="10991850" y="441960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581025</xdr:colOff>
      <xdr:row>24</xdr:row>
      <xdr:rowOff>85725</xdr:rowOff>
    </xdr:from>
    <xdr:to>
      <xdr:col>19</xdr:col>
      <xdr:colOff>9525</xdr:colOff>
      <xdr:row>25</xdr:row>
      <xdr:rowOff>161925</xdr:rowOff>
    </xdr:to>
    <xdr:sp macro="" textlink="">
      <xdr:nvSpPr>
        <xdr:cNvPr id="54" name="Rectangle 12">
          <a:hlinkClick r:id="rId12"/>
        </xdr:cNvPr>
        <xdr:cNvSpPr/>
      </xdr:nvSpPr>
      <xdr:spPr>
        <a:xfrm>
          <a:off x="10982325" y="481012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571500</xdr:colOff>
      <xdr:row>20</xdr:row>
      <xdr:rowOff>28575</xdr:rowOff>
    </xdr:from>
    <xdr:to>
      <xdr:col>18</xdr:col>
      <xdr:colOff>504825</xdr:colOff>
      <xdr:row>22</xdr:row>
      <xdr:rowOff>9525</xdr:rowOff>
    </xdr:to>
    <xdr:sp macro="" textlink="">
      <xdr:nvSpPr>
        <xdr:cNvPr id="55" name="Rectangle 12">
          <a:hlinkClick r:id="rId13"/>
        </xdr:cNvPr>
        <xdr:cNvSpPr/>
      </xdr:nvSpPr>
      <xdr:spPr>
        <a:xfrm>
          <a:off x="10972800" y="39909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571500</xdr:colOff>
      <xdr:row>26</xdr:row>
      <xdr:rowOff>38100</xdr:rowOff>
    </xdr:from>
    <xdr:to>
      <xdr:col>19</xdr:col>
      <xdr:colOff>19050</xdr:colOff>
      <xdr:row>27</xdr:row>
      <xdr:rowOff>142875</xdr:rowOff>
    </xdr:to>
    <xdr:sp macro="" textlink="">
      <xdr:nvSpPr>
        <xdr:cNvPr id="56" name="Rectangle 12">
          <a:hlinkClick r:id="rId14"/>
        </xdr:cNvPr>
        <xdr:cNvSpPr/>
      </xdr:nvSpPr>
      <xdr:spPr>
        <a:xfrm>
          <a:off x="10972800" y="51435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581025</xdr:colOff>
      <xdr:row>28</xdr:row>
      <xdr:rowOff>9525</xdr:rowOff>
    </xdr:from>
    <xdr:to>
      <xdr:col>19</xdr:col>
      <xdr:colOff>19050</xdr:colOff>
      <xdr:row>29</xdr:row>
      <xdr:rowOff>104775</xdr:rowOff>
    </xdr:to>
    <xdr:sp macro="" textlink="">
      <xdr:nvSpPr>
        <xdr:cNvPr id="57" name="Rectangle 12">
          <a:hlinkClick r:id="rId15"/>
        </xdr:cNvPr>
        <xdr:cNvSpPr/>
      </xdr:nvSpPr>
      <xdr:spPr>
        <a:xfrm>
          <a:off x="10982325" y="549592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514350</xdr:colOff>
      <xdr:row>6</xdr:row>
      <xdr:rowOff>38100</xdr:rowOff>
    </xdr:from>
    <xdr:to>
      <xdr:col>18</xdr:col>
      <xdr:colOff>466725</xdr:colOff>
      <xdr:row>8</xdr:row>
      <xdr:rowOff>66675</xdr:rowOff>
    </xdr:to>
    <xdr:sp macro="" textlink="">
      <xdr:nvSpPr>
        <xdr:cNvPr id="23" name="Rectangle 22">
          <a:hlinkClick r:id="rId16"/>
        </xdr:cNvPr>
        <xdr:cNvSpPr/>
      </xdr:nvSpPr>
      <xdr:spPr>
        <a:xfrm>
          <a:off x="10915650" y="133350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0</xdr:colOff>
      <xdr:row>0</xdr:row>
      <xdr:rowOff>0</xdr:rowOff>
    </xdr:from>
    <xdr:to>
      <xdr:col>1</xdr:col>
      <xdr:colOff>523875</xdr:colOff>
      <xdr:row>0</xdr:row>
      <xdr:rowOff>333375</xdr:rowOff>
    </xdr:to>
    <xdr:pic>
      <xdr:nvPicPr>
        <xdr:cNvPr id="2" name="Imagen 1"/>
        <xdr:cNvPicPr preferRelativeResize="1">
          <a:picLocks noChangeAspect="1"/>
        </xdr:cNvPicPr>
      </xdr:nvPicPr>
      <xdr:blipFill>
        <a:blip r:embed="rId17"/>
        <a:stretch>
          <a:fillRect/>
        </a:stretch>
      </xdr:blipFill>
      <xdr:spPr>
        <a:xfrm>
          <a:off x="0" y="0"/>
          <a:ext cx="1133475" cy="3333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581025</xdr:colOff>
      <xdr:row>2</xdr:row>
      <xdr:rowOff>19050</xdr:rowOff>
    </xdr:from>
    <xdr:to>
      <xdr:col>15</xdr:col>
      <xdr:colOff>95250</xdr:colOff>
      <xdr:row>6</xdr:row>
      <xdr:rowOff>47625</xdr:rowOff>
    </xdr:to>
    <xdr:grpSp>
      <xdr:nvGrpSpPr>
        <xdr:cNvPr id="6" name="Group 5"/>
        <xdr:cNvGrpSpPr/>
      </xdr:nvGrpSpPr>
      <xdr:grpSpPr>
        <a:xfrm>
          <a:off x="7077075" y="561975"/>
          <a:ext cx="1876425" cy="790575"/>
          <a:chOff x="9505950" y="3352800"/>
          <a:chExt cx="1733550" cy="666750"/>
        </a:xfrm>
      </xdr:grpSpPr>
      <xdr:grpSp>
        <xdr:nvGrpSpPr>
          <xdr:cNvPr id="7" name="Group 6"/>
          <xdr:cNvGrpSpPr/>
        </xdr:nvGrpSpPr>
        <xdr:grpSpPr>
          <a:xfrm>
            <a:off x="9505950" y="3352800"/>
            <a:ext cx="1733550" cy="666750"/>
            <a:chOff x="9515475" y="3352800"/>
            <a:chExt cx="1733550" cy="666750"/>
          </a:xfrm>
        </xdr:grpSpPr>
        <xdr:sp macro="" textlink="">
          <xdr:nvSpPr>
            <xdr:cNvPr id="9" name="TextBox 8"/>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10" name="Straight Arrow Connector 9"/>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8" name="Straight Arrow Connector 7"/>
          <xdr:cNvCxnSpPr/>
        </xdr:nvCxnSpPr>
        <xdr:spPr>
          <a:xfrm flipH="1">
            <a:off x="9515485" y="3859697"/>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428625</xdr:colOff>
      <xdr:row>16</xdr:row>
      <xdr:rowOff>0</xdr:rowOff>
    </xdr:from>
    <xdr:to>
      <xdr:col>8</xdr:col>
      <xdr:colOff>209550</xdr:colOff>
      <xdr:row>19</xdr:row>
      <xdr:rowOff>47625</xdr:rowOff>
    </xdr:to>
    <xdr:sp macro="" textlink="">
      <xdr:nvSpPr>
        <xdr:cNvPr id="30" name="TextBox 29"/>
        <xdr:cNvSpPr txBox="1"/>
      </xdr:nvSpPr>
      <xdr:spPr>
        <a:xfrm>
          <a:off x="3971925" y="3209925"/>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47625</xdr:colOff>
      <xdr:row>17</xdr:row>
      <xdr:rowOff>123825</xdr:rowOff>
    </xdr:from>
    <xdr:to>
      <xdr:col>6</xdr:col>
      <xdr:colOff>428625</xdr:colOff>
      <xdr:row>17</xdr:row>
      <xdr:rowOff>123825</xdr:rowOff>
    </xdr:to>
    <xdr:cxnSp macro="">
      <xdr:nvCxnSpPr>
        <xdr:cNvPr id="31" name="Straight Connector 30"/>
        <xdr:cNvCxnSpPr>
          <a:endCxn id="30" idx="1"/>
        </xdr:cNvCxnSpPr>
      </xdr:nvCxnSpPr>
      <xdr:spPr>
        <a:xfrm flipV="1">
          <a:off x="3590925" y="3524250"/>
          <a:ext cx="3810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47625</xdr:colOff>
      <xdr:row>17</xdr:row>
      <xdr:rowOff>123825</xdr:rowOff>
    </xdr:from>
    <xdr:to>
      <xdr:col>6</xdr:col>
      <xdr:colOff>47625</xdr:colOff>
      <xdr:row>20</xdr:row>
      <xdr:rowOff>152400</xdr:rowOff>
    </xdr:to>
    <xdr:cxnSp macro="">
      <xdr:nvCxnSpPr>
        <xdr:cNvPr id="32" name="Straight Connector 31"/>
        <xdr:cNvCxnSpPr/>
      </xdr:nvCxnSpPr>
      <xdr:spPr>
        <a:xfrm>
          <a:off x="3590925" y="3524250"/>
          <a:ext cx="0" cy="6000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428625</xdr:colOff>
      <xdr:row>20</xdr:row>
      <xdr:rowOff>142875</xdr:rowOff>
    </xdr:from>
    <xdr:to>
      <xdr:col>6</xdr:col>
      <xdr:colOff>57150</xdr:colOff>
      <xdr:row>20</xdr:row>
      <xdr:rowOff>152400</xdr:rowOff>
    </xdr:to>
    <xdr:cxnSp macro="">
      <xdr:nvCxnSpPr>
        <xdr:cNvPr id="33" name="Straight Connector 32"/>
        <xdr:cNvCxnSpPr/>
      </xdr:nvCxnSpPr>
      <xdr:spPr>
        <a:xfrm flipH="1">
          <a:off x="2200275" y="4114800"/>
          <a:ext cx="140017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447675</xdr:colOff>
      <xdr:row>20</xdr:row>
      <xdr:rowOff>142875</xdr:rowOff>
    </xdr:from>
    <xdr:to>
      <xdr:col>3</xdr:col>
      <xdr:colOff>447675</xdr:colOff>
      <xdr:row>22</xdr:row>
      <xdr:rowOff>95250</xdr:rowOff>
    </xdr:to>
    <xdr:cxnSp macro="">
      <xdr:nvCxnSpPr>
        <xdr:cNvPr id="34" name="Straight Arrow Connector 33"/>
        <xdr:cNvCxnSpPr/>
      </xdr:nvCxnSpPr>
      <xdr:spPr>
        <a:xfrm flipH="1">
          <a:off x="2219325" y="4114800"/>
          <a:ext cx="0" cy="333375"/>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219075</xdr:colOff>
      <xdr:row>17</xdr:row>
      <xdr:rowOff>114300</xdr:rowOff>
    </xdr:from>
    <xdr:to>
      <xdr:col>8</xdr:col>
      <xdr:colOff>561975</xdr:colOff>
      <xdr:row>17</xdr:row>
      <xdr:rowOff>114300</xdr:rowOff>
    </xdr:to>
    <xdr:cxnSp macro="">
      <xdr:nvCxnSpPr>
        <xdr:cNvPr id="35" name="Straight Connector 34"/>
        <xdr:cNvCxnSpPr/>
      </xdr:nvCxnSpPr>
      <xdr:spPr>
        <a:xfrm flipH="1" flipV="1">
          <a:off x="4943475" y="3514725"/>
          <a:ext cx="3429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561975</xdr:colOff>
      <xdr:row>17</xdr:row>
      <xdr:rowOff>114300</xdr:rowOff>
    </xdr:from>
    <xdr:to>
      <xdr:col>8</xdr:col>
      <xdr:colOff>561975</xdr:colOff>
      <xdr:row>20</xdr:row>
      <xdr:rowOff>142875</xdr:rowOff>
    </xdr:to>
    <xdr:cxnSp macro="">
      <xdr:nvCxnSpPr>
        <xdr:cNvPr id="36" name="Straight Connector 35"/>
        <xdr:cNvCxnSpPr/>
      </xdr:nvCxnSpPr>
      <xdr:spPr>
        <a:xfrm flipH="1">
          <a:off x="5286375" y="3514725"/>
          <a:ext cx="0" cy="6000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552450</xdr:colOff>
      <xdr:row>20</xdr:row>
      <xdr:rowOff>133350</xdr:rowOff>
    </xdr:from>
    <xdr:to>
      <xdr:col>11</xdr:col>
      <xdr:colOff>171450</xdr:colOff>
      <xdr:row>20</xdr:row>
      <xdr:rowOff>133350</xdr:rowOff>
    </xdr:to>
    <xdr:cxnSp macro="">
      <xdr:nvCxnSpPr>
        <xdr:cNvPr id="37" name="Straight Connector 36"/>
        <xdr:cNvCxnSpPr/>
      </xdr:nvCxnSpPr>
      <xdr:spPr>
        <a:xfrm flipV="1">
          <a:off x="5276850" y="4105275"/>
          <a:ext cx="139065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161925</xdr:colOff>
      <xdr:row>20</xdr:row>
      <xdr:rowOff>133350</xdr:rowOff>
    </xdr:from>
    <xdr:to>
      <xdr:col>11</xdr:col>
      <xdr:colOff>171450</xdr:colOff>
      <xdr:row>22</xdr:row>
      <xdr:rowOff>76200</xdr:rowOff>
    </xdr:to>
    <xdr:cxnSp macro="">
      <xdr:nvCxnSpPr>
        <xdr:cNvPr id="38" name="Straight Arrow Connector 37"/>
        <xdr:cNvCxnSpPr/>
      </xdr:nvCxnSpPr>
      <xdr:spPr>
        <a:xfrm>
          <a:off x="6657975" y="4105275"/>
          <a:ext cx="9525" cy="3238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209550</xdr:colOff>
      <xdr:row>2</xdr:row>
      <xdr:rowOff>152400</xdr:rowOff>
    </xdr:from>
    <xdr:to>
      <xdr:col>18</xdr:col>
      <xdr:colOff>152400</xdr:colOff>
      <xdr:row>4</xdr:row>
      <xdr:rowOff>47625</xdr:rowOff>
    </xdr:to>
    <xdr:sp macro="" textlink="">
      <xdr:nvSpPr>
        <xdr:cNvPr id="27" name="Rectangle 26">
          <a:hlinkClick r:id="rId1"/>
        </xdr:cNvPr>
        <xdr:cNvSpPr/>
      </xdr:nvSpPr>
      <xdr:spPr>
        <a:xfrm>
          <a:off x="9772650" y="695325"/>
          <a:ext cx="1695450"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16</xdr:col>
      <xdr:colOff>209550</xdr:colOff>
      <xdr:row>1</xdr:row>
      <xdr:rowOff>104775</xdr:rowOff>
    </xdr:from>
    <xdr:to>
      <xdr:col>18</xdr:col>
      <xdr:colOff>133350</xdr:colOff>
      <xdr:row>2</xdr:row>
      <xdr:rowOff>85725</xdr:rowOff>
    </xdr:to>
    <xdr:sp macro="" textlink="">
      <xdr:nvSpPr>
        <xdr:cNvPr id="29" name="Rectangle 16">
          <a:hlinkClick r:id="rId2"/>
        </xdr:cNvPr>
        <xdr:cNvSpPr/>
      </xdr:nvSpPr>
      <xdr:spPr>
        <a:xfrm rot="10800000" flipV="1">
          <a:off x="9772650" y="457200"/>
          <a:ext cx="1676400" cy="1714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16</xdr:col>
      <xdr:colOff>209550</xdr:colOff>
      <xdr:row>12</xdr:row>
      <xdr:rowOff>66675</xdr:rowOff>
    </xdr:from>
    <xdr:to>
      <xdr:col>18</xdr:col>
      <xdr:colOff>161925</xdr:colOff>
      <xdr:row>13</xdr:row>
      <xdr:rowOff>152400</xdr:rowOff>
    </xdr:to>
    <xdr:sp macro="" textlink="">
      <xdr:nvSpPr>
        <xdr:cNvPr id="40" name="Rectangle 27">
          <a:hlinkClick r:id="rId3"/>
        </xdr:cNvPr>
        <xdr:cNvSpPr/>
      </xdr:nvSpPr>
      <xdr:spPr>
        <a:xfrm>
          <a:off x="9772650" y="251460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16</xdr:col>
      <xdr:colOff>209550</xdr:colOff>
      <xdr:row>4</xdr:row>
      <xdr:rowOff>85725</xdr:rowOff>
    </xdr:from>
    <xdr:to>
      <xdr:col>18</xdr:col>
      <xdr:colOff>152400</xdr:colOff>
      <xdr:row>5</xdr:row>
      <xdr:rowOff>161925</xdr:rowOff>
    </xdr:to>
    <xdr:sp macro="" textlink="">
      <xdr:nvSpPr>
        <xdr:cNvPr id="42" name="Rectangle 40">
          <a:hlinkClick r:id="rId4"/>
        </xdr:cNvPr>
        <xdr:cNvSpPr/>
      </xdr:nvSpPr>
      <xdr:spPr>
        <a:xfrm>
          <a:off x="9772650" y="1009650"/>
          <a:ext cx="169545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16</xdr:col>
      <xdr:colOff>257175</xdr:colOff>
      <xdr:row>30</xdr:row>
      <xdr:rowOff>66675</xdr:rowOff>
    </xdr:from>
    <xdr:to>
      <xdr:col>18</xdr:col>
      <xdr:colOff>200025</xdr:colOff>
      <xdr:row>31</xdr:row>
      <xdr:rowOff>190500</xdr:rowOff>
    </xdr:to>
    <xdr:sp macro="" textlink="">
      <xdr:nvSpPr>
        <xdr:cNvPr id="43" name="Rectangle 41">
          <a:hlinkClick r:id="rId5"/>
        </xdr:cNvPr>
        <xdr:cNvSpPr/>
      </xdr:nvSpPr>
      <xdr:spPr>
        <a:xfrm>
          <a:off x="9820275" y="594360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16</xdr:col>
      <xdr:colOff>219075</xdr:colOff>
      <xdr:row>14</xdr:row>
      <xdr:rowOff>57150</xdr:rowOff>
    </xdr:from>
    <xdr:to>
      <xdr:col>18</xdr:col>
      <xdr:colOff>142875</xdr:colOff>
      <xdr:row>15</xdr:row>
      <xdr:rowOff>133350</xdr:rowOff>
    </xdr:to>
    <xdr:sp macro="" textlink="">
      <xdr:nvSpPr>
        <xdr:cNvPr id="47" name="Rectangle 43">
          <a:hlinkClick r:id="rId6"/>
        </xdr:cNvPr>
        <xdr:cNvSpPr/>
      </xdr:nvSpPr>
      <xdr:spPr>
        <a:xfrm>
          <a:off x="9782175" y="288607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16</xdr:col>
      <xdr:colOff>209550</xdr:colOff>
      <xdr:row>8</xdr:row>
      <xdr:rowOff>104775</xdr:rowOff>
    </xdr:from>
    <xdr:to>
      <xdr:col>18</xdr:col>
      <xdr:colOff>161925</xdr:colOff>
      <xdr:row>10</xdr:row>
      <xdr:rowOff>19050</xdr:rowOff>
    </xdr:to>
    <xdr:sp macro="" textlink="">
      <xdr:nvSpPr>
        <xdr:cNvPr id="48" name="Rectangle 44">
          <a:hlinkClick r:id="rId7"/>
        </xdr:cNvPr>
        <xdr:cNvSpPr/>
      </xdr:nvSpPr>
      <xdr:spPr>
        <a:xfrm>
          <a:off x="9772650" y="179070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16</xdr:col>
      <xdr:colOff>219075</xdr:colOff>
      <xdr:row>10</xdr:row>
      <xdr:rowOff>66675</xdr:rowOff>
    </xdr:from>
    <xdr:to>
      <xdr:col>18</xdr:col>
      <xdr:colOff>161925</xdr:colOff>
      <xdr:row>11</xdr:row>
      <xdr:rowOff>171450</xdr:rowOff>
    </xdr:to>
    <xdr:sp macro="" textlink="">
      <xdr:nvSpPr>
        <xdr:cNvPr id="54" name="Rectangle 45">
          <a:hlinkClick r:id="rId8"/>
        </xdr:cNvPr>
        <xdr:cNvSpPr/>
      </xdr:nvSpPr>
      <xdr:spPr>
        <a:xfrm>
          <a:off x="9782175" y="213360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16</xdr:col>
      <xdr:colOff>238125</xdr:colOff>
      <xdr:row>16</xdr:row>
      <xdr:rowOff>9525</xdr:rowOff>
    </xdr:from>
    <xdr:to>
      <xdr:col>18</xdr:col>
      <xdr:colOff>152400</xdr:colOff>
      <xdr:row>17</xdr:row>
      <xdr:rowOff>161925</xdr:rowOff>
    </xdr:to>
    <xdr:sp macro="" textlink="">
      <xdr:nvSpPr>
        <xdr:cNvPr id="55" name="Rectangle 46">
          <a:hlinkClick r:id="rId9"/>
        </xdr:cNvPr>
        <xdr:cNvSpPr/>
      </xdr:nvSpPr>
      <xdr:spPr>
        <a:xfrm>
          <a:off x="9801225" y="321945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16</xdr:col>
      <xdr:colOff>257175</xdr:colOff>
      <xdr:row>18</xdr:row>
      <xdr:rowOff>28575</xdr:rowOff>
    </xdr:from>
    <xdr:to>
      <xdr:col>18</xdr:col>
      <xdr:colOff>171450</xdr:colOff>
      <xdr:row>20</xdr:row>
      <xdr:rowOff>9525</xdr:rowOff>
    </xdr:to>
    <xdr:sp macro="" textlink="">
      <xdr:nvSpPr>
        <xdr:cNvPr id="56" name="Rectangle 47">
          <a:hlinkClick r:id="rId10"/>
        </xdr:cNvPr>
        <xdr:cNvSpPr/>
      </xdr:nvSpPr>
      <xdr:spPr>
        <a:xfrm>
          <a:off x="9820275" y="36195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16</xdr:col>
      <xdr:colOff>266700</xdr:colOff>
      <xdr:row>22</xdr:row>
      <xdr:rowOff>123825</xdr:rowOff>
    </xdr:from>
    <xdr:to>
      <xdr:col>18</xdr:col>
      <xdr:colOff>180975</xdr:colOff>
      <xdr:row>24</xdr:row>
      <xdr:rowOff>57150</xdr:rowOff>
    </xdr:to>
    <xdr:sp macro="" textlink="">
      <xdr:nvSpPr>
        <xdr:cNvPr id="57" name="Rectangle 12">
          <a:hlinkClick r:id="rId11"/>
        </xdr:cNvPr>
        <xdr:cNvSpPr/>
      </xdr:nvSpPr>
      <xdr:spPr>
        <a:xfrm>
          <a:off x="9829800" y="44767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16</xdr:col>
      <xdr:colOff>257175</xdr:colOff>
      <xdr:row>24</xdr:row>
      <xdr:rowOff>133350</xdr:rowOff>
    </xdr:from>
    <xdr:to>
      <xdr:col>18</xdr:col>
      <xdr:colOff>190500</xdr:colOff>
      <xdr:row>26</xdr:row>
      <xdr:rowOff>19050</xdr:rowOff>
    </xdr:to>
    <xdr:sp macro="" textlink="">
      <xdr:nvSpPr>
        <xdr:cNvPr id="58" name="Rectangle 12">
          <a:hlinkClick r:id="rId12"/>
        </xdr:cNvPr>
        <xdr:cNvSpPr/>
      </xdr:nvSpPr>
      <xdr:spPr>
        <a:xfrm>
          <a:off x="9820275" y="48672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16</xdr:col>
      <xdr:colOff>247650</xdr:colOff>
      <xdr:row>20</xdr:row>
      <xdr:rowOff>76200</xdr:rowOff>
    </xdr:from>
    <xdr:to>
      <xdr:col>18</xdr:col>
      <xdr:colOff>171450</xdr:colOff>
      <xdr:row>22</xdr:row>
      <xdr:rowOff>57150</xdr:rowOff>
    </xdr:to>
    <xdr:sp macro="" textlink="">
      <xdr:nvSpPr>
        <xdr:cNvPr id="59" name="Rectangle 12">
          <a:hlinkClick r:id="rId13"/>
        </xdr:cNvPr>
        <xdr:cNvSpPr/>
      </xdr:nvSpPr>
      <xdr:spPr>
        <a:xfrm>
          <a:off x="9810750" y="40481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 </a:t>
          </a:r>
          <a:r>
            <a:rPr lang="en-US" sz="800" b="1" i="0">
              <a:solidFill>
                <a:schemeClr val="dk1"/>
              </a:solidFill>
              <a:effectLst/>
              <a:latin typeface="+mn-lt"/>
              <a:ea typeface="+mn-ea"/>
              <a:cs typeface="+mn-cs"/>
            </a:rPr>
            <a:t>TOPS (FILL INS)</a:t>
          </a:r>
          <a:endParaRPr lang="en-US" sz="800" b="1"/>
        </a:p>
      </xdr:txBody>
    </xdr:sp>
    <xdr:clientData/>
  </xdr:twoCellAnchor>
  <xdr:twoCellAnchor>
    <xdr:from>
      <xdr:col>16</xdr:col>
      <xdr:colOff>247650</xdr:colOff>
      <xdr:row>26</xdr:row>
      <xdr:rowOff>85725</xdr:rowOff>
    </xdr:from>
    <xdr:to>
      <xdr:col>18</xdr:col>
      <xdr:colOff>200025</xdr:colOff>
      <xdr:row>27</xdr:row>
      <xdr:rowOff>190500</xdr:rowOff>
    </xdr:to>
    <xdr:sp macro="" textlink="">
      <xdr:nvSpPr>
        <xdr:cNvPr id="60" name="Rectangle 12">
          <a:hlinkClick r:id="rId14"/>
        </xdr:cNvPr>
        <xdr:cNvSpPr/>
      </xdr:nvSpPr>
      <xdr:spPr>
        <a:xfrm>
          <a:off x="9810750" y="52006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16</xdr:col>
      <xdr:colOff>257175</xdr:colOff>
      <xdr:row>28</xdr:row>
      <xdr:rowOff>57150</xdr:rowOff>
    </xdr:from>
    <xdr:to>
      <xdr:col>18</xdr:col>
      <xdr:colOff>200025</xdr:colOff>
      <xdr:row>29</xdr:row>
      <xdr:rowOff>152400</xdr:rowOff>
    </xdr:to>
    <xdr:sp macro="" textlink="">
      <xdr:nvSpPr>
        <xdr:cNvPr id="61" name="Rectangle 12">
          <a:hlinkClick r:id="rId15"/>
        </xdr:cNvPr>
        <xdr:cNvSpPr/>
      </xdr:nvSpPr>
      <xdr:spPr>
        <a:xfrm>
          <a:off x="9820275" y="55530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16</xdr:col>
      <xdr:colOff>200025</xdr:colOff>
      <xdr:row>6</xdr:row>
      <xdr:rowOff>19050</xdr:rowOff>
    </xdr:from>
    <xdr:to>
      <xdr:col>18</xdr:col>
      <xdr:colOff>142875</xdr:colOff>
      <xdr:row>8</xdr:row>
      <xdr:rowOff>47625</xdr:rowOff>
    </xdr:to>
    <xdr:sp macro="" textlink="">
      <xdr:nvSpPr>
        <xdr:cNvPr id="41" name="Rectangle 40">
          <a:hlinkClick r:id="rId16"/>
        </xdr:cNvPr>
        <xdr:cNvSpPr/>
      </xdr:nvSpPr>
      <xdr:spPr>
        <a:xfrm>
          <a:off x="9763125" y="1323975"/>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0</xdr:colOff>
      <xdr:row>0</xdr:row>
      <xdr:rowOff>0</xdr:rowOff>
    </xdr:from>
    <xdr:to>
      <xdr:col>1</xdr:col>
      <xdr:colOff>542925</xdr:colOff>
      <xdr:row>0</xdr:row>
      <xdr:rowOff>333375</xdr:rowOff>
    </xdr:to>
    <xdr:pic>
      <xdr:nvPicPr>
        <xdr:cNvPr id="2" name="Imagen 1"/>
        <xdr:cNvPicPr preferRelativeResize="1">
          <a:picLocks noChangeAspect="1"/>
        </xdr:cNvPicPr>
      </xdr:nvPicPr>
      <xdr:blipFill>
        <a:blip r:embed="rId17"/>
        <a:stretch>
          <a:fillRect/>
        </a:stretch>
      </xdr:blipFill>
      <xdr:spPr>
        <a:xfrm>
          <a:off x="0" y="0"/>
          <a:ext cx="1133475" cy="3333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2</xdr:row>
      <xdr:rowOff>171450</xdr:rowOff>
    </xdr:from>
    <xdr:to>
      <xdr:col>21</xdr:col>
      <xdr:colOff>9525</xdr:colOff>
      <xdr:row>4</xdr:row>
      <xdr:rowOff>28575</xdr:rowOff>
    </xdr:to>
    <xdr:sp macro="" textlink="">
      <xdr:nvSpPr>
        <xdr:cNvPr id="18" name="Rectangle 17">
          <a:hlinkClick r:id="rId1"/>
        </xdr:cNvPr>
        <xdr:cNvSpPr/>
      </xdr:nvSpPr>
      <xdr:spPr>
        <a:xfrm>
          <a:off x="8963025" y="742950"/>
          <a:ext cx="1666875" cy="2381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18</xdr:col>
      <xdr:colOff>104775</xdr:colOff>
      <xdr:row>1</xdr:row>
      <xdr:rowOff>85725</xdr:rowOff>
    </xdr:from>
    <xdr:to>
      <xdr:col>21</xdr:col>
      <xdr:colOff>9525</xdr:colOff>
      <xdr:row>2</xdr:row>
      <xdr:rowOff>104775</xdr:rowOff>
    </xdr:to>
    <xdr:sp macro="" textlink="">
      <xdr:nvSpPr>
        <xdr:cNvPr id="43" name="Rectangle 16">
          <a:hlinkClick r:id="rId2"/>
        </xdr:cNvPr>
        <xdr:cNvSpPr/>
      </xdr:nvSpPr>
      <xdr:spPr>
        <a:xfrm rot="10800000" flipV="1">
          <a:off x="8953500" y="466725"/>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18</xdr:col>
      <xdr:colOff>104775</xdr:colOff>
      <xdr:row>12</xdr:row>
      <xdr:rowOff>85725</xdr:rowOff>
    </xdr:from>
    <xdr:to>
      <xdr:col>21</xdr:col>
      <xdr:colOff>38100</xdr:colOff>
      <xdr:row>13</xdr:row>
      <xdr:rowOff>171450</xdr:rowOff>
    </xdr:to>
    <xdr:sp macro="" textlink="">
      <xdr:nvSpPr>
        <xdr:cNvPr id="44" name="Rectangle 27">
          <a:hlinkClick r:id="rId3"/>
        </xdr:cNvPr>
        <xdr:cNvSpPr/>
      </xdr:nvSpPr>
      <xdr:spPr>
        <a:xfrm>
          <a:off x="8953500" y="2562225"/>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18</xdr:col>
      <xdr:colOff>104775</xdr:colOff>
      <xdr:row>4</xdr:row>
      <xdr:rowOff>104775</xdr:rowOff>
    </xdr:from>
    <xdr:to>
      <xdr:col>21</xdr:col>
      <xdr:colOff>9525</xdr:colOff>
      <xdr:row>5</xdr:row>
      <xdr:rowOff>142875</xdr:rowOff>
    </xdr:to>
    <xdr:sp macro="" textlink="">
      <xdr:nvSpPr>
        <xdr:cNvPr id="45" name="Rectangle 40">
          <a:hlinkClick r:id="rId4"/>
        </xdr:cNvPr>
        <xdr:cNvSpPr/>
      </xdr:nvSpPr>
      <xdr:spPr>
        <a:xfrm>
          <a:off x="8953500" y="1057275"/>
          <a:ext cx="1676400" cy="2286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18</xdr:col>
      <xdr:colOff>142875</xdr:colOff>
      <xdr:row>30</xdr:row>
      <xdr:rowOff>0</xdr:rowOff>
    </xdr:from>
    <xdr:to>
      <xdr:col>21</xdr:col>
      <xdr:colOff>66675</xdr:colOff>
      <xdr:row>31</xdr:row>
      <xdr:rowOff>123825</xdr:rowOff>
    </xdr:to>
    <xdr:sp macro="" textlink="">
      <xdr:nvSpPr>
        <xdr:cNvPr id="46" name="Rectangle 41">
          <a:hlinkClick r:id="rId5"/>
        </xdr:cNvPr>
        <xdr:cNvSpPr/>
      </xdr:nvSpPr>
      <xdr:spPr>
        <a:xfrm>
          <a:off x="8991600" y="5991225"/>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18</xdr:col>
      <xdr:colOff>123825</xdr:colOff>
      <xdr:row>14</xdr:row>
      <xdr:rowOff>47625</xdr:rowOff>
    </xdr:from>
    <xdr:to>
      <xdr:col>21</xdr:col>
      <xdr:colOff>28575</xdr:colOff>
      <xdr:row>15</xdr:row>
      <xdr:rowOff>123825</xdr:rowOff>
    </xdr:to>
    <xdr:sp macro="" textlink="">
      <xdr:nvSpPr>
        <xdr:cNvPr id="47" name="Rectangle 42">
          <a:hlinkClick r:id="rId6"/>
        </xdr:cNvPr>
        <xdr:cNvSpPr/>
      </xdr:nvSpPr>
      <xdr:spPr>
        <a:xfrm>
          <a:off x="8972550" y="29051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18</xdr:col>
      <xdr:colOff>104775</xdr:colOff>
      <xdr:row>8</xdr:row>
      <xdr:rowOff>123825</xdr:rowOff>
    </xdr:from>
    <xdr:to>
      <xdr:col>21</xdr:col>
      <xdr:colOff>38100</xdr:colOff>
      <xdr:row>10</xdr:row>
      <xdr:rowOff>38100</xdr:rowOff>
    </xdr:to>
    <xdr:sp macro="" textlink="">
      <xdr:nvSpPr>
        <xdr:cNvPr id="49" name="Rectangle 44">
          <a:hlinkClick r:id="rId7"/>
        </xdr:cNvPr>
        <xdr:cNvSpPr/>
      </xdr:nvSpPr>
      <xdr:spPr>
        <a:xfrm>
          <a:off x="8953500" y="183832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18</xdr:col>
      <xdr:colOff>114300</xdr:colOff>
      <xdr:row>10</xdr:row>
      <xdr:rowOff>85725</xdr:rowOff>
    </xdr:from>
    <xdr:to>
      <xdr:col>21</xdr:col>
      <xdr:colOff>38100</xdr:colOff>
      <xdr:row>12</xdr:row>
      <xdr:rowOff>0</xdr:rowOff>
    </xdr:to>
    <xdr:sp macro="" textlink="">
      <xdr:nvSpPr>
        <xdr:cNvPr id="50" name="Rectangle 45">
          <a:hlinkClick r:id="rId8"/>
        </xdr:cNvPr>
        <xdr:cNvSpPr/>
      </xdr:nvSpPr>
      <xdr:spPr>
        <a:xfrm>
          <a:off x="8963025" y="2181225"/>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18</xdr:col>
      <xdr:colOff>123825</xdr:colOff>
      <xdr:row>16</xdr:row>
      <xdr:rowOff>0</xdr:rowOff>
    </xdr:from>
    <xdr:to>
      <xdr:col>21</xdr:col>
      <xdr:colOff>19050</xdr:colOff>
      <xdr:row>17</xdr:row>
      <xdr:rowOff>152400</xdr:rowOff>
    </xdr:to>
    <xdr:sp macro="" textlink="">
      <xdr:nvSpPr>
        <xdr:cNvPr id="51" name="Rectangle 46">
          <a:hlinkClick r:id="rId9"/>
        </xdr:cNvPr>
        <xdr:cNvSpPr/>
      </xdr:nvSpPr>
      <xdr:spPr>
        <a:xfrm>
          <a:off x="8972550" y="3238500"/>
          <a:ext cx="1666875" cy="3429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JERSEY</a:t>
          </a:r>
          <a:endParaRPr lang="en-US" sz="1100" b="1"/>
        </a:p>
      </xdr:txBody>
    </xdr:sp>
    <xdr:clientData/>
  </xdr:twoCellAnchor>
  <xdr:twoCellAnchor>
    <xdr:from>
      <xdr:col>18</xdr:col>
      <xdr:colOff>142875</xdr:colOff>
      <xdr:row>18</xdr:row>
      <xdr:rowOff>19050</xdr:rowOff>
    </xdr:from>
    <xdr:to>
      <xdr:col>21</xdr:col>
      <xdr:colOff>38100</xdr:colOff>
      <xdr:row>20</xdr:row>
      <xdr:rowOff>0</xdr:rowOff>
    </xdr:to>
    <xdr:sp macro="" textlink="">
      <xdr:nvSpPr>
        <xdr:cNvPr id="52" name="Rectangle 47">
          <a:hlinkClick r:id="rId10"/>
        </xdr:cNvPr>
        <xdr:cNvSpPr/>
      </xdr:nvSpPr>
      <xdr:spPr>
        <a:xfrm>
          <a:off x="8991600" y="363855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18</xdr:col>
      <xdr:colOff>152400</xdr:colOff>
      <xdr:row>22</xdr:row>
      <xdr:rowOff>85725</xdr:rowOff>
    </xdr:from>
    <xdr:to>
      <xdr:col>21</xdr:col>
      <xdr:colOff>47625</xdr:colOff>
      <xdr:row>24</xdr:row>
      <xdr:rowOff>47625</xdr:rowOff>
    </xdr:to>
    <xdr:sp macro="" textlink="">
      <xdr:nvSpPr>
        <xdr:cNvPr id="53" name="Rectangle 12">
          <a:hlinkClick r:id="rId11"/>
        </xdr:cNvPr>
        <xdr:cNvSpPr/>
      </xdr:nvSpPr>
      <xdr:spPr>
        <a:xfrm>
          <a:off x="9001125" y="4467225"/>
          <a:ext cx="1666875" cy="3714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18</xdr:col>
      <xdr:colOff>142875</xdr:colOff>
      <xdr:row>24</xdr:row>
      <xdr:rowOff>123825</xdr:rowOff>
    </xdr:from>
    <xdr:to>
      <xdr:col>21</xdr:col>
      <xdr:colOff>57150</xdr:colOff>
      <xdr:row>26</xdr:row>
      <xdr:rowOff>9525</xdr:rowOff>
    </xdr:to>
    <xdr:sp macro="" textlink="">
      <xdr:nvSpPr>
        <xdr:cNvPr id="54" name="Rectangle 12">
          <a:hlinkClick r:id="rId12"/>
        </xdr:cNvPr>
        <xdr:cNvSpPr/>
      </xdr:nvSpPr>
      <xdr:spPr>
        <a:xfrm>
          <a:off x="8991600" y="4914900"/>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18</xdr:col>
      <xdr:colOff>133350</xdr:colOff>
      <xdr:row>20</xdr:row>
      <xdr:rowOff>66675</xdr:rowOff>
    </xdr:from>
    <xdr:to>
      <xdr:col>21</xdr:col>
      <xdr:colOff>38100</xdr:colOff>
      <xdr:row>22</xdr:row>
      <xdr:rowOff>47625</xdr:rowOff>
    </xdr:to>
    <xdr:sp macro="" textlink="">
      <xdr:nvSpPr>
        <xdr:cNvPr id="55" name="Rectangle 12">
          <a:hlinkClick r:id="rId13"/>
        </xdr:cNvPr>
        <xdr:cNvSpPr/>
      </xdr:nvSpPr>
      <xdr:spPr>
        <a:xfrm>
          <a:off x="8982075" y="406717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a:t>
          </a:r>
          <a:r>
            <a:rPr lang="en-US" sz="800" b="1" i="0" baseline="0">
              <a:solidFill>
                <a:schemeClr val="dk1"/>
              </a:solidFill>
              <a:effectLst/>
              <a:latin typeface="+mn-lt"/>
              <a:ea typeface="+mn-ea"/>
              <a:cs typeface="+mn-cs"/>
            </a:rPr>
            <a:t> TRAINER </a:t>
          </a:r>
          <a:r>
            <a:rPr lang="en-US" sz="800" b="1" i="0">
              <a:solidFill>
                <a:schemeClr val="dk1"/>
              </a:solidFill>
              <a:effectLst/>
              <a:latin typeface="+mn-lt"/>
              <a:ea typeface="+mn-ea"/>
              <a:cs typeface="+mn-cs"/>
            </a:rPr>
            <a:t>TOPS (FILL INS)</a:t>
          </a:r>
          <a:endParaRPr lang="en-US" sz="800" b="1"/>
        </a:p>
      </xdr:txBody>
    </xdr:sp>
    <xdr:clientData/>
  </xdr:twoCellAnchor>
  <xdr:twoCellAnchor>
    <xdr:from>
      <xdr:col>18</xdr:col>
      <xdr:colOff>133350</xdr:colOff>
      <xdr:row>26</xdr:row>
      <xdr:rowOff>76200</xdr:rowOff>
    </xdr:from>
    <xdr:to>
      <xdr:col>21</xdr:col>
      <xdr:colOff>66675</xdr:colOff>
      <xdr:row>27</xdr:row>
      <xdr:rowOff>180975</xdr:rowOff>
    </xdr:to>
    <xdr:sp macro="" textlink="">
      <xdr:nvSpPr>
        <xdr:cNvPr id="56" name="Rectangle 12">
          <a:hlinkClick r:id="rId14"/>
        </xdr:cNvPr>
        <xdr:cNvSpPr/>
      </xdr:nvSpPr>
      <xdr:spPr>
        <a:xfrm>
          <a:off x="8982075" y="5248275"/>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18</xdr:col>
      <xdr:colOff>142875</xdr:colOff>
      <xdr:row>28</xdr:row>
      <xdr:rowOff>47625</xdr:rowOff>
    </xdr:from>
    <xdr:to>
      <xdr:col>21</xdr:col>
      <xdr:colOff>66675</xdr:colOff>
      <xdr:row>29</xdr:row>
      <xdr:rowOff>142875</xdr:rowOff>
    </xdr:to>
    <xdr:sp macro="" textlink="">
      <xdr:nvSpPr>
        <xdr:cNvPr id="57" name="Rectangle 12">
          <a:hlinkClick r:id="rId15"/>
        </xdr:cNvPr>
        <xdr:cNvSpPr/>
      </xdr:nvSpPr>
      <xdr:spPr>
        <a:xfrm>
          <a:off x="8991600" y="5600700"/>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18</xdr:col>
      <xdr:colOff>85725</xdr:colOff>
      <xdr:row>6</xdr:row>
      <xdr:rowOff>19050</xdr:rowOff>
    </xdr:from>
    <xdr:to>
      <xdr:col>21</xdr:col>
      <xdr:colOff>9525</xdr:colOff>
      <xdr:row>8</xdr:row>
      <xdr:rowOff>47625</xdr:rowOff>
    </xdr:to>
    <xdr:sp macro="" textlink="">
      <xdr:nvSpPr>
        <xdr:cNvPr id="23" name="Rectangle 22">
          <a:hlinkClick r:id="rId16"/>
        </xdr:cNvPr>
        <xdr:cNvSpPr/>
      </xdr:nvSpPr>
      <xdr:spPr>
        <a:xfrm>
          <a:off x="8934450" y="135255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0</xdr:colOff>
      <xdr:row>0</xdr:row>
      <xdr:rowOff>0</xdr:rowOff>
    </xdr:from>
    <xdr:to>
      <xdr:col>1</xdr:col>
      <xdr:colOff>542925</xdr:colOff>
      <xdr:row>0</xdr:row>
      <xdr:rowOff>333375</xdr:rowOff>
    </xdr:to>
    <xdr:pic>
      <xdr:nvPicPr>
        <xdr:cNvPr id="2" name="Imagen 1"/>
        <xdr:cNvPicPr preferRelativeResize="1">
          <a:picLocks noChangeAspect="1"/>
        </xdr:cNvPicPr>
      </xdr:nvPicPr>
      <xdr:blipFill>
        <a:blip r:embed="rId17"/>
        <a:stretch>
          <a:fillRect/>
        </a:stretch>
      </xdr:blipFill>
      <xdr:spPr>
        <a:xfrm>
          <a:off x="0" y="0"/>
          <a:ext cx="1133475" cy="3333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2</xdr:row>
      <xdr:rowOff>85725</xdr:rowOff>
    </xdr:from>
    <xdr:to>
      <xdr:col>14</xdr:col>
      <xdr:colOff>676275</xdr:colOff>
      <xdr:row>6</xdr:row>
      <xdr:rowOff>114300</xdr:rowOff>
    </xdr:to>
    <xdr:grpSp>
      <xdr:nvGrpSpPr>
        <xdr:cNvPr id="2" name="Group 1"/>
        <xdr:cNvGrpSpPr/>
      </xdr:nvGrpSpPr>
      <xdr:grpSpPr>
        <a:xfrm>
          <a:off x="7334250" y="619125"/>
          <a:ext cx="1876425" cy="790575"/>
          <a:chOff x="9505950" y="3352800"/>
          <a:chExt cx="1733550" cy="666750"/>
        </a:xfrm>
      </xdr:grpSpPr>
      <xdr:grpSp>
        <xdr:nvGrpSpPr>
          <xdr:cNvPr id="3" name="Group 2"/>
          <xdr:cNvGrpSpPr/>
        </xdr:nvGrpSpPr>
        <xdr:grpSpPr>
          <a:xfrm>
            <a:off x="9505950" y="3352800"/>
            <a:ext cx="1733550" cy="666750"/>
            <a:chOff x="9515475" y="3352800"/>
            <a:chExt cx="1733550" cy="666750"/>
          </a:xfrm>
        </xdr:grpSpPr>
        <xdr:sp macro="" textlink="">
          <xdr:nvSpPr>
            <xdr:cNvPr id="5" name="TextBox 4"/>
            <xdr:cNvSpPr txBox="1"/>
          </xdr:nvSpPr>
          <xdr:spPr>
            <a:xfrm>
              <a:off x="9696631" y="3352800"/>
              <a:ext cx="1552394" cy="666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PLEASE CLICK TO SEE DROP DOWN LIST AND SELECT JERSEY INFORMATION</a:t>
              </a:r>
              <a:endParaRPr lang="en-US">
                <a:solidFill>
                  <a:srgbClr val="FF0000"/>
                </a:solidFill>
                <a:effectLst/>
              </a:endParaRPr>
            </a:p>
          </xdr:txBody>
        </xdr:sp>
        <xdr:cxnSp macro="">
          <xdr:nvCxnSpPr>
            <xdr:cNvPr id="6" name="Straight Arrow Connector 5"/>
            <xdr:cNvCxnSpPr/>
          </xdr:nvCxnSpPr>
          <xdr:spPr>
            <a:xfrm flipH="1">
              <a:off x="9515475" y="3371802"/>
              <a:ext cx="190691" cy="152352"/>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xnSp macro="">
        <xdr:nvCxnSpPr>
          <xdr:cNvPr id="4" name="Straight Arrow Connector 3"/>
          <xdr:cNvCxnSpPr/>
        </xdr:nvCxnSpPr>
        <xdr:spPr>
          <a:xfrm flipH="1">
            <a:off x="9515485" y="3755184"/>
            <a:ext cx="171621" cy="114348"/>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447675</xdr:colOff>
      <xdr:row>14</xdr:row>
      <xdr:rowOff>104775</xdr:rowOff>
    </xdr:from>
    <xdr:to>
      <xdr:col>8</xdr:col>
      <xdr:colOff>190500</xdr:colOff>
      <xdr:row>17</xdr:row>
      <xdr:rowOff>152400</xdr:rowOff>
    </xdr:to>
    <xdr:sp macro="" textlink="">
      <xdr:nvSpPr>
        <xdr:cNvPr id="7" name="TextBox 6"/>
        <xdr:cNvSpPr txBox="1"/>
      </xdr:nvSpPr>
      <xdr:spPr>
        <a:xfrm>
          <a:off x="4105275" y="2924175"/>
          <a:ext cx="962025" cy="619125"/>
        </a:xfrm>
        <a:prstGeom prst="rect">
          <a:avLst/>
        </a:prstGeom>
        <a:solidFill>
          <a:srgbClr val="FFFFFF"/>
        </a:solidFill>
        <a:ln w="9525" cmpd="sng">
          <a:solidFill>
            <a:schemeClr val="bg1">
              <a:lumMod val="65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b="1">
              <a:solidFill>
                <a:srgbClr val="FF0000"/>
              </a:solidFill>
              <a:effectLst/>
              <a:latin typeface="+mn-lt"/>
              <a:ea typeface="+mn-ea"/>
              <a:cs typeface="+mn-cs"/>
            </a:rPr>
            <a:t>CLICK TO SEE DROP DOWN LIST OF SIZES</a:t>
          </a:r>
          <a:endParaRPr lang="en-US" sz="1100">
            <a:solidFill>
              <a:srgbClr val="FF0000"/>
            </a:solidFill>
            <a:effectLst/>
            <a:latin typeface="+mn-lt"/>
            <a:ea typeface="+mn-ea"/>
            <a:cs typeface="+mn-cs"/>
          </a:endParaRPr>
        </a:p>
      </xdr:txBody>
    </xdr:sp>
    <xdr:clientData/>
  </xdr:twoCellAnchor>
  <xdr:twoCellAnchor>
    <xdr:from>
      <xdr:col>6</xdr:col>
      <xdr:colOff>66675</xdr:colOff>
      <xdr:row>16</xdr:row>
      <xdr:rowOff>38100</xdr:rowOff>
    </xdr:from>
    <xdr:to>
      <xdr:col>6</xdr:col>
      <xdr:colOff>447675</xdr:colOff>
      <xdr:row>16</xdr:row>
      <xdr:rowOff>38100</xdr:rowOff>
    </xdr:to>
    <xdr:cxnSp macro="">
      <xdr:nvCxnSpPr>
        <xdr:cNvPr id="8" name="Straight Connector 7"/>
        <xdr:cNvCxnSpPr>
          <a:endCxn id="7" idx="1"/>
        </xdr:cNvCxnSpPr>
      </xdr:nvCxnSpPr>
      <xdr:spPr>
        <a:xfrm flipV="1">
          <a:off x="3724275" y="3238500"/>
          <a:ext cx="3810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6</xdr:col>
      <xdr:colOff>66675</xdr:colOff>
      <xdr:row>16</xdr:row>
      <xdr:rowOff>38100</xdr:rowOff>
    </xdr:from>
    <xdr:to>
      <xdr:col>6</xdr:col>
      <xdr:colOff>66675</xdr:colOff>
      <xdr:row>19</xdr:row>
      <xdr:rowOff>0</xdr:rowOff>
    </xdr:to>
    <xdr:cxnSp macro="">
      <xdr:nvCxnSpPr>
        <xdr:cNvPr id="9" name="Straight Connector 8"/>
        <xdr:cNvCxnSpPr/>
      </xdr:nvCxnSpPr>
      <xdr:spPr>
        <a:xfrm>
          <a:off x="3724275" y="3238500"/>
          <a:ext cx="0" cy="53340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381000</xdr:colOff>
      <xdr:row>19</xdr:row>
      <xdr:rowOff>9525</xdr:rowOff>
    </xdr:from>
    <xdr:to>
      <xdr:col>6</xdr:col>
      <xdr:colOff>66675</xdr:colOff>
      <xdr:row>19</xdr:row>
      <xdr:rowOff>28575</xdr:rowOff>
    </xdr:to>
    <xdr:cxnSp macro="">
      <xdr:nvCxnSpPr>
        <xdr:cNvPr id="10" name="Straight Connector 9"/>
        <xdr:cNvCxnSpPr/>
      </xdr:nvCxnSpPr>
      <xdr:spPr>
        <a:xfrm flipH="1">
          <a:off x="2209800" y="3781425"/>
          <a:ext cx="1514475" cy="1905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390525</xdr:colOff>
      <xdr:row>19</xdr:row>
      <xdr:rowOff>28575</xdr:rowOff>
    </xdr:from>
    <xdr:to>
      <xdr:col>3</xdr:col>
      <xdr:colOff>400050</xdr:colOff>
      <xdr:row>20</xdr:row>
      <xdr:rowOff>47625</xdr:rowOff>
    </xdr:to>
    <xdr:cxnSp macro="">
      <xdr:nvCxnSpPr>
        <xdr:cNvPr id="11" name="Straight Arrow Connector 10"/>
        <xdr:cNvCxnSpPr/>
      </xdr:nvCxnSpPr>
      <xdr:spPr>
        <a:xfrm flipH="1">
          <a:off x="2219325" y="3800475"/>
          <a:ext cx="9525"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200025</xdr:colOff>
      <xdr:row>16</xdr:row>
      <xdr:rowOff>28575</xdr:rowOff>
    </xdr:from>
    <xdr:to>
      <xdr:col>8</xdr:col>
      <xdr:colOff>542925</xdr:colOff>
      <xdr:row>16</xdr:row>
      <xdr:rowOff>28575</xdr:rowOff>
    </xdr:to>
    <xdr:cxnSp macro="">
      <xdr:nvCxnSpPr>
        <xdr:cNvPr id="12" name="Straight Connector 11"/>
        <xdr:cNvCxnSpPr/>
      </xdr:nvCxnSpPr>
      <xdr:spPr>
        <a:xfrm flipH="1" flipV="1">
          <a:off x="5076825" y="3228975"/>
          <a:ext cx="342900" cy="0"/>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542925</xdr:colOff>
      <xdr:row>16</xdr:row>
      <xdr:rowOff>28575</xdr:rowOff>
    </xdr:from>
    <xdr:to>
      <xdr:col>8</xdr:col>
      <xdr:colOff>542925</xdr:colOff>
      <xdr:row>19</xdr:row>
      <xdr:rowOff>57150</xdr:rowOff>
    </xdr:to>
    <xdr:cxnSp macro="">
      <xdr:nvCxnSpPr>
        <xdr:cNvPr id="13" name="Straight Connector 12"/>
        <xdr:cNvCxnSpPr/>
      </xdr:nvCxnSpPr>
      <xdr:spPr>
        <a:xfrm flipH="1">
          <a:off x="5419725" y="3228975"/>
          <a:ext cx="0" cy="60007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533400</xdr:colOff>
      <xdr:row>19</xdr:row>
      <xdr:rowOff>38100</xdr:rowOff>
    </xdr:from>
    <xdr:to>
      <xdr:col>9</xdr:col>
      <xdr:colOff>314325</xdr:colOff>
      <xdr:row>19</xdr:row>
      <xdr:rowOff>47625</xdr:rowOff>
    </xdr:to>
    <xdr:cxnSp macro="">
      <xdr:nvCxnSpPr>
        <xdr:cNvPr id="14" name="Straight Connector 13"/>
        <xdr:cNvCxnSpPr/>
      </xdr:nvCxnSpPr>
      <xdr:spPr>
        <a:xfrm flipV="1">
          <a:off x="5410200" y="3810000"/>
          <a:ext cx="390525" cy="9525"/>
        </a:xfrm>
        <a:prstGeom prst="line">
          <a:avLst/>
        </a:prstGeom>
        <a:ln>
          <a:headEnd type="none"/>
          <a:tailEnd type="non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304800</xdr:colOff>
      <xdr:row>19</xdr:row>
      <xdr:rowOff>38100</xdr:rowOff>
    </xdr:from>
    <xdr:to>
      <xdr:col>9</xdr:col>
      <xdr:colOff>304800</xdr:colOff>
      <xdr:row>20</xdr:row>
      <xdr:rowOff>57150</xdr:rowOff>
    </xdr:to>
    <xdr:cxnSp macro="">
      <xdr:nvCxnSpPr>
        <xdr:cNvPr id="15" name="Straight Arrow Connector 14"/>
        <xdr:cNvCxnSpPr/>
      </xdr:nvCxnSpPr>
      <xdr:spPr>
        <a:xfrm>
          <a:off x="5791200" y="3810000"/>
          <a:ext cx="0" cy="209550"/>
        </a:xfrm>
        <a:prstGeom prst="straightConnector1">
          <a:avLst/>
        </a:prstGeom>
        <a:ln>
          <a:headEnd type="none"/>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15</xdr:col>
      <xdr:colOff>552450</xdr:colOff>
      <xdr:row>3</xdr:row>
      <xdr:rowOff>0</xdr:rowOff>
    </xdr:from>
    <xdr:to>
      <xdr:col>18</xdr:col>
      <xdr:colOff>0</xdr:colOff>
      <xdr:row>4</xdr:row>
      <xdr:rowOff>76200</xdr:rowOff>
    </xdr:to>
    <xdr:sp macro="" textlink="">
      <xdr:nvSpPr>
        <xdr:cNvPr id="26" name="Rectangle 25">
          <a:hlinkClick r:id="rId1"/>
        </xdr:cNvPr>
        <xdr:cNvSpPr/>
      </xdr:nvSpPr>
      <xdr:spPr>
        <a:xfrm>
          <a:off x="10010775" y="72390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MEN'S PRO</a:t>
          </a:r>
          <a:r>
            <a:rPr lang="en-US" sz="1000" b="1" baseline="0"/>
            <a:t> JERSEYS </a:t>
          </a:r>
          <a:endParaRPr lang="en-US" sz="1000" b="1"/>
        </a:p>
      </xdr:txBody>
    </xdr:sp>
    <xdr:clientData/>
  </xdr:twoCellAnchor>
  <xdr:twoCellAnchor>
    <xdr:from>
      <xdr:col>15</xdr:col>
      <xdr:colOff>542925</xdr:colOff>
      <xdr:row>1</xdr:row>
      <xdr:rowOff>114300</xdr:rowOff>
    </xdr:from>
    <xdr:to>
      <xdr:col>17</xdr:col>
      <xdr:colOff>600075</xdr:colOff>
      <xdr:row>2</xdr:row>
      <xdr:rowOff>133350</xdr:rowOff>
    </xdr:to>
    <xdr:sp macro="" textlink="">
      <xdr:nvSpPr>
        <xdr:cNvPr id="34" name="Rectangle 16">
          <a:hlinkClick r:id="rId2"/>
        </xdr:cNvPr>
        <xdr:cNvSpPr/>
      </xdr:nvSpPr>
      <xdr:spPr>
        <a:xfrm rot="10800000" flipV="1">
          <a:off x="10001250" y="457200"/>
          <a:ext cx="1676400" cy="2095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INDEX</a:t>
          </a:r>
        </a:p>
      </xdr:txBody>
    </xdr:sp>
    <xdr:clientData/>
  </xdr:twoCellAnchor>
  <xdr:twoCellAnchor>
    <xdr:from>
      <xdr:col>15</xdr:col>
      <xdr:colOff>552450</xdr:colOff>
      <xdr:row>12</xdr:row>
      <xdr:rowOff>171450</xdr:rowOff>
    </xdr:from>
    <xdr:to>
      <xdr:col>18</xdr:col>
      <xdr:colOff>28575</xdr:colOff>
      <xdr:row>14</xdr:row>
      <xdr:rowOff>66675</xdr:rowOff>
    </xdr:to>
    <xdr:sp macro="" textlink="">
      <xdr:nvSpPr>
        <xdr:cNvPr id="36" name="Rectangle 27">
          <a:hlinkClick r:id="rId3"/>
        </xdr:cNvPr>
        <xdr:cNvSpPr/>
      </xdr:nvSpPr>
      <xdr:spPr>
        <a:xfrm>
          <a:off x="10010775" y="2609850"/>
          <a:ext cx="1704975" cy="2762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600" b="0" i="0">
              <a:solidFill>
                <a:schemeClr val="dk1"/>
              </a:solidFill>
              <a:effectLst/>
              <a:latin typeface="+mn-lt"/>
              <a:ea typeface="+mn-ea"/>
              <a:cs typeface="+mn-cs"/>
            </a:rPr>
            <a:t> </a:t>
          </a:r>
          <a:r>
            <a:rPr lang="en-US" sz="900" b="1" i="0">
              <a:solidFill>
                <a:schemeClr val="dk1"/>
              </a:solidFill>
              <a:effectLst/>
              <a:latin typeface="+mn-lt"/>
              <a:ea typeface="+mn-ea"/>
              <a:cs typeface="+mn-cs"/>
            </a:rPr>
            <a:t>MEN'S DOUBLE HEADER TOPS</a:t>
          </a:r>
          <a:endParaRPr lang="en-US" sz="1200" b="1"/>
        </a:p>
      </xdr:txBody>
    </xdr:sp>
    <xdr:clientData/>
  </xdr:twoCellAnchor>
  <xdr:twoCellAnchor>
    <xdr:from>
      <xdr:col>15</xdr:col>
      <xdr:colOff>571500</xdr:colOff>
      <xdr:row>4</xdr:row>
      <xdr:rowOff>133350</xdr:rowOff>
    </xdr:from>
    <xdr:to>
      <xdr:col>18</xdr:col>
      <xdr:colOff>0</xdr:colOff>
      <xdr:row>6</xdr:row>
      <xdr:rowOff>66675</xdr:rowOff>
    </xdr:to>
    <xdr:sp macro="" textlink="">
      <xdr:nvSpPr>
        <xdr:cNvPr id="37" name="Rectangle 40">
          <a:hlinkClick r:id="rId4"/>
        </xdr:cNvPr>
        <xdr:cNvSpPr/>
      </xdr:nvSpPr>
      <xdr:spPr>
        <a:xfrm>
          <a:off x="10029825" y="1047750"/>
          <a:ext cx="16573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 MEN'S PRO</a:t>
          </a:r>
          <a:r>
            <a:rPr lang="en-US" sz="1000" b="1" baseline="0"/>
            <a:t> </a:t>
          </a:r>
          <a:r>
            <a:rPr lang="en-US" sz="1000" b="1"/>
            <a:t>PANTS </a:t>
          </a:r>
          <a:endParaRPr lang="en-US" sz="1050" b="1"/>
        </a:p>
      </xdr:txBody>
    </xdr:sp>
    <xdr:clientData/>
  </xdr:twoCellAnchor>
  <xdr:twoCellAnchor>
    <xdr:from>
      <xdr:col>15</xdr:col>
      <xdr:colOff>590550</xdr:colOff>
      <xdr:row>30</xdr:row>
      <xdr:rowOff>114300</xdr:rowOff>
    </xdr:from>
    <xdr:to>
      <xdr:col>18</xdr:col>
      <xdr:colOff>57150</xdr:colOff>
      <xdr:row>32</xdr:row>
      <xdr:rowOff>47625</xdr:rowOff>
    </xdr:to>
    <xdr:sp macro="" textlink="">
      <xdr:nvSpPr>
        <xdr:cNvPr id="38" name="Rectangle 41">
          <a:hlinkClick r:id="rId5"/>
        </xdr:cNvPr>
        <xdr:cNvSpPr/>
      </xdr:nvSpPr>
      <xdr:spPr>
        <a:xfrm>
          <a:off x="10048875" y="5981700"/>
          <a:ext cx="1695450"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a:t>DECORATIONS</a:t>
          </a:r>
        </a:p>
      </xdr:txBody>
    </xdr:sp>
    <xdr:clientData/>
  </xdr:twoCellAnchor>
  <xdr:twoCellAnchor>
    <xdr:from>
      <xdr:col>15</xdr:col>
      <xdr:colOff>571500</xdr:colOff>
      <xdr:row>14</xdr:row>
      <xdr:rowOff>133350</xdr:rowOff>
    </xdr:from>
    <xdr:to>
      <xdr:col>18</xdr:col>
      <xdr:colOff>19050</xdr:colOff>
      <xdr:row>16</xdr:row>
      <xdr:rowOff>19050</xdr:rowOff>
    </xdr:to>
    <xdr:sp macro="" textlink="">
      <xdr:nvSpPr>
        <xdr:cNvPr id="39" name="Rectangle 42">
          <a:hlinkClick r:id="rId6"/>
        </xdr:cNvPr>
        <xdr:cNvSpPr/>
      </xdr:nvSpPr>
      <xdr:spPr>
        <a:xfrm>
          <a:off x="10029825" y="2952750"/>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JERSEYS</a:t>
          </a:r>
          <a:endParaRPr lang="en-US" sz="1400" b="1"/>
        </a:p>
      </xdr:txBody>
    </xdr:sp>
    <xdr:clientData/>
  </xdr:twoCellAnchor>
  <xdr:twoCellAnchor>
    <xdr:from>
      <xdr:col>15</xdr:col>
      <xdr:colOff>561975</xdr:colOff>
      <xdr:row>16</xdr:row>
      <xdr:rowOff>85725</xdr:rowOff>
    </xdr:from>
    <xdr:to>
      <xdr:col>18</xdr:col>
      <xdr:colOff>9525</xdr:colOff>
      <xdr:row>17</xdr:row>
      <xdr:rowOff>161925</xdr:rowOff>
    </xdr:to>
    <xdr:sp macro="" textlink="">
      <xdr:nvSpPr>
        <xdr:cNvPr id="40" name="Rectangle 43">
          <a:hlinkClick r:id="rId7"/>
        </xdr:cNvPr>
        <xdr:cNvSpPr/>
      </xdr:nvSpPr>
      <xdr:spPr>
        <a:xfrm>
          <a:off x="10020300" y="3286125"/>
          <a:ext cx="1676400"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00" b="1" i="0">
              <a:solidFill>
                <a:schemeClr val="dk1"/>
              </a:solidFill>
              <a:effectLst/>
              <a:latin typeface="+mn-lt"/>
              <a:ea typeface="+mn-ea"/>
              <a:cs typeface="+mn-cs"/>
            </a:rPr>
            <a:t>YOUTH CUSTOM PANTS</a:t>
          </a:r>
          <a:endParaRPr lang="en-US" sz="1600" b="1"/>
        </a:p>
      </xdr:txBody>
    </xdr:sp>
    <xdr:clientData/>
  </xdr:twoCellAnchor>
  <xdr:twoCellAnchor>
    <xdr:from>
      <xdr:col>15</xdr:col>
      <xdr:colOff>552450</xdr:colOff>
      <xdr:row>9</xdr:row>
      <xdr:rowOff>19050</xdr:rowOff>
    </xdr:from>
    <xdr:to>
      <xdr:col>18</xdr:col>
      <xdr:colOff>28575</xdr:colOff>
      <xdr:row>10</xdr:row>
      <xdr:rowOff>123825</xdr:rowOff>
    </xdr:to>
    <xdr:sp macro="" textlink="">
      <xdr:nvSpPr>
        <xdr:cNvPr id="41" name="Rectangle 44">
          <a:hlinkClick r:id="rId8"/>
        </xdr:cNvPr>
        <xdr:cNvSpPr/>
      </xdr:nvSpPr>
      <xdr:spPr>
        <a:xfrm>
          <a:off x="10010775" y="18859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JERSEY</a:t>
          </a:r>
          <a:endParaRPr lang="en-US" sz="1100" b="1"/>
        </a:p>
      </xdr:txBody>
    </xdr:sp>
    <xdr:clientData/>
  </xdr:twoCellAnchor>
  <xdr:twoCellAnchor>
    <xdr:from>
      <xdr:col>15</xdr:col>
      <xdr:colOff>561975</xdr:colOff>
      <xdr:row>10</xdr:row>
      <xdr:rowOff>171450</xdr:rowOff>
    </xdr:from>
    <xdr:to>
      <xdr:col>18</xdr:col>
      <xdr:colOff>28575</xdr:colOff>
      <xdr:row>12</xdr:row>
      <xdr:rowOff>85725</xdr:rowOff>
    </xdr:to>
    <xdr:sp macro="" textlink="">
      <xdr:nvSpPr>
        <xdr:cNvPr id="42" name="Rectangle 45">
          <a:hlinkClick r:id="rId9"/>
        </xdr:cNvPr>
        <xdr:cNvSpPr/>
      </xdr:nvSpPr>
      <xdr:spPr>
        <a:xfrm>
          <a:off x="10020300" y="2228850"/>
          <a:ext cx="1695450"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DESIGNATED HITTER PANTS</a:t>
          </a:r>
          <a:endParaRPr lang="en-US" sz="1100" b="1"/>
        </a:p>
      </xdr:txBody>
    </xdr:sp>
    <xdr:clientData/>
  </xdr:twoCellAnchor>
  <xdr:twoCellAnchor>
    <xdr:from>
      <xdr:col>15</xdr:col>
      <xdr:colOff>590550</xdr:colOff>
      <xdr:row>18</xdr:row>
      <xdr:rowOff>76200</xdr:rowOff>
    </xdr:from>
    <xdr:to>
      <xdr:col>18</xdr:col>
      <xdr:colOff>28575</xdr:colOff>
      <xdr:row>20</xdr:row>
      <xdr:rowOff>57150</xdr:rowOff>
    </xdr:to>
    <xdr:sp macro="" textlink="">
      <xdr:nvSpPr>
        <xdr:cNvPr id="44" name="Rectangle 47">
          <a:hlinkClick r:id="rId10"/>
        </xdr:cNvPr>
        <xdr:cNvSpPr/>
      </xdr:nvSpPr>
      <xdr:spPr>
        <a:xfrm>
          <a:off x="10048875" y="3657600"/>
          <a:ext cx="1666875"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YOUTH DESIGNATED HITTER PANTS</a:t>
          </a:r>
          <a:endParaRPr lang="en-US" sz="1100" b="1"/>
        </a:p>
      </xdr:txBody>
    </xdr:sp>
    <xdr:clientData/>
  </xdr:twoCellAnchor>
  <xdr:twoCellAnchor>
    <xdr:from>
      <xdr:col>15</xdr:col>
      <xdr:colOff>600075</xdr:colOff>
      <xdr:row>22</xdr:row>
      <xdr:rowOff>171450</xdr:rowOff>
    </xdr:from>
    <xdr:to>
      <xdr:col>18</xdr:col>
      <xdr:colOff>38100</xdr:colOff>
      <xdr:row>24</xdr:row>
      <xdr:rowOff>104775</xdr:rowOff>
    </xdr:to>
    <xdr:sp macro="" textlink="">
      <xdr:nvSpPr>
        <xdr:cNvPr id="45" name="Rectangle 12">
          <a:hlinkClick r:id="rId11"/>
        </xdr:cNvPr>
        <xdr:cNvSpPr/>
      </xdr:nvSpPr>
      <xdr:spPr>
        <a:xfrm>
          <a:off x="10058400" y="4514850"/>
          <a:ext cx="1666875" cy="31432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a:t>
          </a:r>
          <a:r>
            <a:rPr lang="en-US" sz="1050" b="1" i="0" baseline="0">
              <a:solidFill>
                <a:schemeClr val="dk1"/>
              </a:solidFill>
              <a:effectLst/>
              <a:latin typeface="+mn-lt"/>
              <a:ea typeface="+mn-ea"/>
              <a:cs typeface="+mn-cs"/>
            </a:rPr>
            <a:t> JERSEY (FILL INS)</a:t>
          </a:r>
          <a:endParaRPr lang="en-US" sz="1800" b="1"/>
        </a:p>
      </xdr:txBody>
    </xdr:sp>
    <xdr:clientData/>
  </xdr:twoCellAnchor>
  <xdr:twoCellAnchor>
    <xdr:from>
      <xdr:col>15</xdr:col>
      <xdr:colOff>590550</xdr:colOff>
      <xdr:row>24</xdr:row>
      <xdr:rowOff>180975</xdr:rowOff>
    </xdr:from>
    <xdr:to>
      <xdr:col>18</xdr:col>
      <xdr:colOff>47625</xdr:colOff>
      <xdr:row>26</xdr:row>
      <xdr:rowOff>66675</xdr:rowOff>
    </xdr:to>
    <xdr:sp macro="" textlink="">
      <xdr:nvSpPr>
        <xdr:cNvPr id="46" name="Rectangle 12">
          <a:hlinkClick r:id="rId12"/>
        </xdr:cNvPr>
        <xdr:cNvSpPr/>
      </xdr:nvSpPr>
      <xdr:spPr>
        <a:xfrm>
          <a:off x="10048875" y="4905375"/>
          <a:ext cx="1685925" cy="26670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MEN'S PANTS (FILL</a:t>
          </a:r>
          <a:r>
            <a:rPr lang="en-US" sz="1050" b="1" i="0" baseline="0">
              <a:solidFill>
                <a:schemeClr val="dk1"/>
              </a:solidFill>
              <a:effectLst/>
              <a:latin typeface="+mn-lt"/>
              <a:ea typeface="+mn-ea"/>
              <a:cs typeface="+mn-cs"/>
            </a:rPr>
            <a:t> INS)</a:t>
          </a:r>
          <a:endParaRPr lang="en-US" sz="1800" b="1"/>
        </a:p>
      </xdr:txBody>
    </xdr:sp>
    <xdr:clientData/>
  </xdr:twoCellAnchor>
  <xdr:twoCellAnchor>
    <xdr:from>
      <xdr:col>15</xdr:col>
      <xdr:colOff>581025</xdr:colOff>
      <xdr:row>20</xdr:row>
      <xdr:rowOff>123825</xdr:rowOff>
    </xdr:from>
    <xdr:to>
      <xdr:col>18</xdr:col>
      <xdr:colOff>28575</xdr:colOff>
      <xdr:row>22</xdr:row>
      <xdr:rowOff>104775</xdr:rowOff>
    </xdr:to>
    <xdr:sp macro="" textlink="">
      <xdr:nvSpPr>
        <xdr:cNvPr id="47" name="Rectangle 12">
          <a:hlinkClick r:id="rId13"/>
        </xdr:cNvPr>
        <xdr:cNvSpPr/>
      </xdr:nvSpPr>
      <xdr:spPr>
        <a:xfrm>
          <a:off x="10039350" y="4086225"/>
          <a:ext cx="1676400" cy="3619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i="0">
              <a:solidFill>
                <a:schemeClr val="dk1"/>
              </a:solidFill>
              <a:effectLst/>
              <a:latin typeface="+mn-lt"/>
              <a:ea typeface="+mn-ea"/>
              <a:cs typeface="+mn-cs"/>
            </a:rPr>
            <a:t>MEN'S SPRING TRAINER TOPS (FILL INS)</a:t>
          </a:r>
          <a:endParaRPr lang="en-US" sz="800" b="1"/>
        </a:p>
      </xdr:txBody>
    </xdr:sp>
    <xdr:clientData/>
  </xdr:twoCellAnchor>
  <xdr:twoCellAnchor>
    <xdr:from>
      <xdr:col>15</xdr:col>
      <xdr:colOff>581025</xdr:colOff>
      <xdr:row>26</xdr:row>
      <xdr:rowOff>133350</xdr:rowOff>
    </xdr:from>
    <xdr:to>
      <xdr:col>18</xdr:col>
      <xdr:colOff>57150</xdr:colOff>
      <xdr:row>28</xdr:row>
      <xdr:rowOff>47625</xdr:rowOff>
    </xdr:to>
    <xdr:sp macro="" textlink="">
      <xdr:nvSpPr>
        <xdr:cNvPr id="48" name="Rectangle 12">
          <a:hlinkClick r:id="rId14"/>
        </xdr:cNvPr>
        <xdr:cNvSpPr/>
      </xdr:nvSpPr>
      <xdr:spPr>
        <a:xfrm>
          <a:off x="10039350" y="5238750"/>
          <a:ext cx="1704975" cy="2952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baseline="0">
              <a:solidFill>
                <a:schemeClr val="dk1"/>
              </a:solidFill>
              <a:effectLst/>
              <a:latin typeface="+mn-lt"/>
              <a:ea typeface="+mn-ea"/>
              <a:cs typeface="+mn-cs"/>
            </a:rPr>
            <a:t>YOUTH JERSEY (FILL INS)</a:t>
          </a:r>
          <a:endParaRPr lang="en-US" sz="1800" b="1"/>
        </a:p>
      </xdr:txBody>
    </xdr:sp>
    <xdr:clientData/>
  </xdr:twoCellAnchor>
  <xdr:twoCellAnchor>
    <xdr:from>
      <xdr:col>15</xdr:col>
      <xdr:colOff>590550</xdr:colOff>
      <xdr:row>28</xdr:row>
      <xdr:rowOff>104775</xdr:rowOff>
    </xdr:from>
    <xdr:to>
      <xdr:col>18</xdr:col>
      <xdr:colOff>57150</xdr:colOff>
      <xdr:row>30</xdr:row>
      <xdr:rowOff>9525</xdr:rowOff>
    </xdr:to>
    <xdr:sp macro="" textlink="">
      <xdr:nvSpPr>
        <xdr:cNvPr id="49" name="Rectangle 12">
          <a:hlinkClick r:id="rId15"/>
        </xdr:cNvPr>
        <xdr:cNvSpPr/>
      </xdr:nvSpPr>
      <xdr:spPr>
        <a:xfrm>
          <a:off x="10048875" y="5591175"/>
          <a:ext cx="1695450" cy="285750"/>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1050" b="1" i="0">
              <a:solidFill>
                <a:schemeClr val="dk1"/>
              </a:solidFill>
              <a:effectLst/>
              <a:latin typeface="+mn-lt"/>
              <a:ea typeface="+mn-ea"/>
              <a:cs typeface="+mn-cs"/>
            </a:rPr>
            <a:t>YOUTH PANTS </a:t>
          </a:r>
          <a:r>
            <a:rPr lang="en-US" sz="1050" b="1" i="0" baseline="0">
              <a:solidFill>
                <a:schemeClr val="dk1"/>
              </a:solidFill>
              <a:effectLst/>
              <a:latin typeface="+mn-lt"/>
              <a:ea typeface="+mn-ea"/>
              <a:cs typeface="+mn-cs"/>
            </a:rPr>
            <a:t>(FILL INS)</a:t>
          </a:r>
          <a:endParaRPr lang="en-US" sz="1800" b="1"/>
        </a:p>
      </xdr:txBody>
    </xdr:sp>
    <xdr:clientData/>
  </xdr:twoCellAnchor>
  <xdr:twoCellAnchor>
    <xdr:from>
      <xdr:col>15</xdr:col>
      <xdr:colOff>552450</xdr:colOff>
      <xdr:row>6</xdr:row>
      <xdr:rowOff>114300</xdr:rowOff>
    </xdr:from>
    <xdr:to>
      <xdr:col>18</xdr:col>
      <xdr:colOff>19050</xdr:colOff>
      <xdr:row>8</xdr:row>
      <xdr:rowOff>142875</xdr:rowOff>
    </xdr:to>
    <xdr:sp macro="" textlink="">
      <xdr:nvSpPr>
        <xdr:cNvPr id="32" name="Rectangle 31">
          <a:hlinkClick r:id="rId16"/>
        </xdr:cNvPr>
        <xdr:cNvSpPr/>
      </xdr:nvSpPr>
      <xdr:spPr>
        <a:xfrm>
          <a:off x="10010775" y="1409700"/>
          <a:ext cx="1695450" cy="409575"/>
        </a:xfrm>
        <a:prstGeom prst="rect">
          <a:avLst/>
        </a:prstGeom>
        <a:ln>
          <a:headEnd type="none"/>
          <a:tailEnd type="none"/>
        </a:ln>
      </xdr:spPr>
      <xdr:style>
        <a:lnRef idx="1">
          <a:schemeClr val="tx1"/>
        </a:lnRef>
        <a:fillRef idx="2">
          <a:schemeClr val="tx1"/>
        </a:fillRef>
        <a:effectRef idx="1">
          <a:schemeClr val="tx1"/>
        </a:effectRef>
        <a:fontRef idx="minor">
          <a:schemeClr val="tx1"/>
        </a:fontRef>
      </xdr:style>
      <xdr:txBody>
        <a:bodyPr vertOverflow="clip" horzOverflow="clip" rtlCol="0" anchor="ctr"/>
        <a:lstStyle/>
        <a:p>
          <a:pPr algn="ctr"/>
          <a:r>
            <a:rPr lang="en-US" sz="800" b="1"/>
            <a:t>MISTREAK 2.0 SUBLIMATED</a:t>
          </a:r>
          <a:r>
            <a:rPr lang="en-US" sz="800" b="1" baseline="0"/>
            <a:t> </a:t>
          </a:r>
          <a:r>
            <a:rPr lang="en-US" sz="800" b="1"/>
            <a:t>JERSEY</a:t>
          </a:r>
          <a:endParaRPr lang="en-US" sz="900" b="1"/>
        </a:p>
      </xdr:txBody>
    </xdr:sp>
    <xdr:clientData/>
  </xdr:twoCellAnchor>
  <xdr:twoCellAnchor editAs="oneCell">
    <xdr:from>
      <xdr:col>0</xdr:col>
      <xdr:colOff>0</xdr:colOff>
      <xdr:row>0</xdr:row>
      <xdr:rowOff>0</xdr:rowOff>
    </xdr:from>
    <xdr:to>
      <xdr:col>1</xdr:col>
      <xdr:colOff>523875</xdr:colOff>
      <xdr:row>0</xdr:row>
      <xdr:rowOff>333375</xdr:rowOff>
    </xdr:to>
    <xdr:pic>
      <xdr:nvPicPr>
        <xdr:cNvPr id="17" name="Imagen 16"/>
        <xdr:cNvPicPr preferRelativeResize="1">
          <a:picLocks noChangeAspect="1"/>
        </xdr:cNvPicPr>
      </xdr:nvPicPr>
      <xdr:blipFill>
        <a:blip r:embed="rId17"/>
        <a:stretch>
          <a:fillRect/>
        </a:stretch>
      </xdr:blipFill>
      <xdr:spPr>
        <a:xfrm>
          <a:off x="0" y="0"/>
          <a:ext cx="1133475" cy="3333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gamewearteamsportscom-2.sharepoint.microsoftonline.com\Documents%20and%20Settings\SFigueroa\Local%20Settings\Temporary%20Internet%20Files\Content.Outlook\Q07Z9A7G\Adidas%20Basketball%20Order%20Form%20v1%20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sketball Jersey"/>
      <sheetName val="JVLU"/>
      <sheetName val="Basketball Short"/>
      <sheetName val="Sheet1"/>
    </sheetNames>
    <sheetDataSet>
      <sheetData sheetId="0" refreshError="1">
        <row r="75">
          <cell r="CW75" t="str">
            <v>3/4" Ribknit V-Neck (1=Collar)</v>
          </cell>
        </row>
        <row r="76">
          <cell r="CW76" t="str">
            <v>3/4" Ribknit V-Neck with self material Homeplate Neck Placket (1=collar 2=homeplate)</v>
          </cell>
        </row>
        <row r="77">
          <cell r="CW77" t="str">
            <v>3/4" Ribknit V-Neck with self material Back Neck Insert &amp; Homeplate Neck Placket (1=Collar, 2=Placket 3-Back neck insert )</v>
          </cell>
        </row>
        <row r="79">
          <cell r="CW79" t="str">
            <v>1"  Ribknit Tapered Mitered V-Neck (1=collar)</v>
          </cell>
        </row>
        <row r="80">
          <cell r="CW80" t="str">
            <v>1" Ribknit V-Neck with self material Back Neck Placket (1=Collar 2=Back Neck Placket )</v>
          </cell>
        </row>
        <row r="81">
          <cell r="CW81" t="str">
            <v>1" Ribknit V-Neck with self material Back Neck placket &amp; Homeplate Neck Placket (1=collar 2=Back Neck Insert, 3=Homeplate Neck Placket)</v>
          </cell>
        </row>
        <row r="83">
          <cell r="CW83" t="str">
            <v>1/2" Ribknit Mitered V-Neck (1=collar)</v>
          </cell>
        </row>
        <row r="84">
          <cell r="CW84" t="str">
            <v>1/2" Ribknit V-Neck with self material Back Neck Insert (1=Collar 2=Back Neck Insert)</v>
          </cell>
        </row>
        <row r="85">
          <cell r="CW85" t="str">
            <v>1/2" Ribknit V-Neck with self material  Back Neck Insert &amp; Homeplate Neck Placket (1=Collar, 2=Back Neck Placket 3=Homeplate Placket)</v>
          </cell>
        </row>
        <row r="87">
          <cell r="CW87" t="str">
            <v>1" Ribknit V-Neck with self material Back Neck Placket (1=Collar, 2=Placket)</v>
          </cell>
        </row>
        <row r="88">
          <cell r="CW88" t="str">
            <v>1" Ribknit V-Neck with self material Back Neck Placket &amp; Homeplate Neck Placket (1=Collar, 2=Placket, 3=Homeplate Neck Placket)</v>
          </cell>
        </row>
        <row r="93">
          <cell r="CW93" t="str">
            <v>1" Ribknit Mitered V-Neck With Self Material Back Neck Placket  (1= collar, 2= back neck placket) (Topstitched)</v>
          </cell>
        </row>
        <row r="94">
          <cell r="CW94" t="str">
            <v>1'' Ribknit Mitered Scoop Neck with Self Material Back Neck Placket (1-collar 2-Placket)</v>
          </cell>
        </row>
        <row r="95">
          <cell r="CW95" t="str">
            <v>1" Ribknit Mitered V-Neck With Self Material Back Neck Placket &amp; Homeplate Neck Placket  (1= collar, 2= back neck Placket 3=homeplate) </v>
          </cell>
        </row>
        <row r="97">
          <cell r="CW97" t="str">
            <v>1" Ribknit Mitered V-Neck w/ Self Material Back Neck Placket (1= collar, 2=placket) (3 stripes will match ins colors)</v>
          </cell>
        </row>
        <row r="98">
          <cell r="CW98" t="str">
            <v>1" Ribknit Mitered V-Neck w/ Self Mat Back Neck Placket &amp; Homeplate Neck Placket (1= collar, 2=placket 3=homeplate ) (3-stripes in back match ins colors)</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J19:K50"/>
  <sheetViews>
    <sheetView showGridLines="0" tabSelected="1" workbookViewId="0" topLeftCell="A1">
      <selection activeCell="B5" sqref="B5"/>
    </sheetView>
  </sheetViews>
  <sheetFormatPr defaultColWidth="9.140625" defaultRowHeight="15"/>
  <sheetData>
    <row r="19" ht="15">
      <c r="J19" s="197"/>
    </row>
    <row r="20" ht="15">
      <c r="J20" s="197"/>
    </row>
    <row r="21" ht="15">
      <c r="J21" s="197"/>
    </row>
    <row r="22" ht="15">
      <c r="J22" s="197"/>
    </row>
    <row r="23" ht="15">
      <c r="J23" s="197"/>
    </row>
    <row r="24" ht="15">
      <c r="J24" s="197"/>
    </row>
    <row r="25" ht="15">
      <c r="J25" s="197"/>
    </row>
    <row r="26" ht="15">
      <c r="J26" s="197"/>
    </row>
    <row r="27" ht="15">
      <c r="J27" s="197"/>
    </row>
    <row r="28" ht="15">
      <c r="J28" s="197"/>
    </row>
    <row r="29" ht="15">
      <c r="J29" s="197"/>
    </row>
    <row r="30" ht="15">
      <c r="J30" s="197"/>
    </row>
    <row r="31" ht="15">
      <c r="J31" s="197"/>
    </row>
    <row r="32" ht="15">
      <c r="J32" s="197"/>
    </row>
    <row r="33" ht="15">
      <c r="J33" s="197"/>
    </row>
    <row r="34" ht="15">
      <c r="J34" s="197"/>
    </row>
    <row r="35" ht="15">
      <c r="J35" s="197"/>
    </row>
    <row r="36" ht="15">
      <c r="J36" s="197"/>
    </row>
    <row r="37" ht="15">
      <c r="J37" s="197"/>
    </row>
    <row r="38" ht="15">
      <c r="J38" s="197"/>
    </row>
    <row r="39" ht="15">
      <c r="J39" s="197"/>
    </row>
    <row r="40" ht="15">
      <c r="J40" s="197"/>
    </row>
    <row r="41" ht="15">
      <c r="J41" s="197"/>
    </row>
    <row r="42" ht="15">
      <c r="J42" s="197"/>
    </row>
    <row r="43" ht="15">
      <c r="J43" s="197"/>
    </row>
    <row r="44" ht="15">
      <c r="K44" s="198"/>
    </row>
    <row r="45" ht="15">
      <c r="K45" s="198"/>
    </row>
    <row r="46" ht="15">
      <c r="J46" s="197"/>
    </row>
    <row r="47" ht="15">
      <c r="J47" s="197"/>
    </row>
    <row r="48" ht="15">
      <c r="J48" s="197"/>
    </row>
    <row r="49" ht="15">
      <c r="J49" s="197"/>
    </row>
    <row r="50" ht="15">
      <c r="J50" s="197"/>
    </row>
  </sheetData>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3499799966812134"/>
  </sheetPr>
  <dimension ref="A1:BI43"/>
  <sheetViews>
    <sheetView showGridLines="0" zoomScaleSheetLayoutView="40" zoomScalePageLayoutView="40" workbookViewId="0" topLeftCell="A1"/>
  </sheetViews>
  <sheetFormatPr defaultColWidth="8.8515625" defaultRowHeight="15"/>
  <cols>
    <col min="1" max="1" width="9.140625" style="1" customWidth="1"/>
    <col min="2" max="3" width="9.140625" style="0" customWidth="1"/>
    <col min="4" max="10" width="10.7109375" style="0" customWidth="1"/>
    <col min="11" max="11" width="10.7109375" style="2" customWidth="1"/>
    <col min="12" max="16" width="10.7109375" style="0" customWidth="1"/>
    <col min="17" max="22" width="7.7109375" style="0" customWidth="1"/>
    <col min="23" max="34" width="9.140625" style="0" customWidth="1"/>
    <col min="35" max="35" width="48.421875" style="0" bestFit="1" customWidth="1"/>
    <col min="36" max="36" width="9.140625" style="0" customWidth="1"/>
    <col min="37" max="37" width="41.57421875" style="0" bestFit="1" customWidth="1"/>
    <col min="38" max="38" width="21.00390625" style="0" bestFit="1" customWidth="1"/>
    <col min="39" max="45" width="9.140625" style="0" customWidth="1"/>
    <col min="46" max="46" width="41.57421875" style="0" bestFit="1" customWidth="1"/>
    <col min="47" max="48" width="9.140625" style="0" customWidth="1"/>
    <col min="49" max="51" width="10.7109375" style="0" bestFit="1" customWidth="1"/>
    <col min="52" max="52" width="9.140625" style="0" customWidth="1"/>
    <col min="53" max="53" width="10.7109375" style="0" bestFit="1" customWidth="1"/>
    <col min="54" max="54" width="9.140625" style="0" customWidth="1"/>
    <col min="55" max="55" width="12.28125" style="0" customWidth="1"/>
    <col min="56" max="56" width="16.140625" style="0" bestFit="1" customWidth="1"/>
    <col min="57" max="63" width="9.140625" style="0" customWidth="1"/>
  </cols>
  <sheetData>
    <row r="1" spans="1:19" ht="27" thickBot="1">
      <c r="A1" s="130"/>
      <c r="B1" s="131"/>
      <c r="C1" s="404" t="s">
        <v>336</v>
      </c>
      <c r="D1" s="333"/>
      <c r="E1" s="333"/>
      <c r="F1" s="333"/>
      <c r="G1" s="333"/>
      <c r="H1" s="333"/>
      <c r="I1" s="333"/>
      <c r="J1" s="333"/>
      <c r="K1" s="333"/>
      <c r="L1" s="333"/>
      <c r="M1" s="333"/>
      <c r="N1" s="333"/>
      <c r="O1" s="333"/>
      <c r="P1" s="333"/>
      <c r="Q1" s="333"/>
      <c r="R1" s="333"/>
      <c r="S1" s="333"/>
    </row>
    <row r="2" spans="3:15" ht="15" customHeight="1">
      <c r="C2" s="302" t="s">
        <v>13</v>
      </c>
      <c r="D2" s="311"/>
      <c r="E2" s="311"/>
      <c r="F2" s="313"/>
      <c r="G2" s="314"/>
      <c r="H2" s="314"/>
      <c r="I2" s="314"/>
      <c r="J2" s="314"/>
      <c r="K2" s="314"/>
      <c r="L2" s="315"/>
      <c r="M2" s="15"/>
      <c r="N2" s="15"/>
      <c r="O2" s="15"/>
    </row>
    <row r="3" spans="3:15" ht="15" customHeight="1">
      <c r="C3" s="290" t="s">
        <v>28</v>
      </c>
      <c r="D3" s="300"/>
      <c r="E3" s="300"/>
      <c r="F3" s="316"/>
      <c r="G3" s="317"/>
      <c r="H3" s="317"/>
      <c r="I3" s="317"/>
      <c r="J3" s="317"/>
      <c r="K3" s="317"/>
      <c r="L3" s="318"/>
      <c r="M3" s="15"/>
      <c r="N3" s="15"/>
      <c r="O3" s="15"/>
    </row>
    <row r="4" spans="3:38" ht="15" customHeight="1">
      <c r="C4" s="290" t="s">
        <v>14</v>
      </c>
      <c r="D4" s="300"/>
      <c r="E4" s="300"/>
      <c r="F4" s="319" t="s">
        <v>62</v>
      </c>
      <c r="G4" s="320"/>
      <c r="H4" s="320"/>
      <c r="I4" s="320"/>
      <c r="J4" s="320"/>
      <c r="K4" s="320"/>
      <c r="L4" s="321"/>
      <c r="M4" s="15"/>
      <c r="N4" s="15"/>
      <c r="O4" s="11"/>
      <c r="AI4" s="14"/>
      <c r="AK4" s="12" t="s">
        <v>62</v>
      </c>
      <c r="AL4" s="12" t="s">
        <v>62</v>
      </c>
    </row>
    <row r="5" spans="3:56" ht="15" customHeight="1">
      <c r="C5" s="290" t="s">
        <v>55</v>
      </c>
      <c r="D5" s="300"/>
      <c r="E5" s="300"/>
      <c r="F5" s="319" t="str">
        <f>VLOOKUP(F4,AK4:AL17,2,FALSE)</f>
        <v xml:space="preserve">_ _ _ _ _ _ _ _ </v>
      </c>
      <c r="G5" s="320"/>
      <c r="H5" s="320"/>
      <c r="I5" s="320"/>
      <c r="J5" s="320"/>
      <c r="K5" s="320"/>
      <c r="L5" s="321"/>
      <c r="M5" s="15"/>
      <c r="N5" s="15"/>
      <c r="O5" s="11"/>
      <c r="AK5" s="13" t="s">
        <v>206</v>
      </c>
      <c r="AL5" t="s">
        <v>334</v>
      </c>
      <c r="BD5" t="s">
        <v>39</v>
      </c>
    </row>
    <row r="6" spans="3:56" ht="15" customHeight="1" thickBot="1">
      <c r="C6" s="290" t="s">
        <v>15</v>
      </c>
      <c r="D6" s="300"/>
      <c r="E6" s="300"/>
      <c r="F6" s="405" t="s">
        <v>62</v>
      </c>
      <c r="G6" s="323"/>
      <c r="H6" s="323"/>
      <c r="I6" s="323"/>
      <c r="J6" s="323"/>
      <c r="K6" s="323"/>
      <c r="L6" s="324"/>
      <c r="M6" s="15"/>
      <c r="N6" s="15"/>
      <c r="O6" s="11"/>
      <c r="AK6" s="13" t="s">
        <v>208</v>
      </c>
      <c r="AL6" t="s">
        <v>335</v>
      </c>
      <c r="AT6" s="13" t="s">
        <v>206</v>
      </c>
      <c r="AX6" s="97" t="s">
        <v>98</v>
      </c>
      <c r="AY6" s="97" t="s">
        <v>210</v>
      </c>
      <c r="AZ6" s="97" t="s">
        <v>56</v>
      </c>
      <c r="BA6" s="97"/>
      <c r="BB6" s="97"/>
      <c r="BC6" s="97"/>
      <c r="BD6" s="14" t="s">
        <v>54</v>
      </c>
    </row>
    <row r="7" spans="3:56" ht="15" customHeight="1" thickBot="1">
      <c r="C7" s="273" t="s">
        <v>130</v>
      </c>
      <c r="D7" s="298"/>
      <c r="E7" s="298"/>
      <c r="F7" s="406"/>
      <c r="G7" s="407"/>
      <c r="H7" s="407"/>
      <c r="I7" s="407"/>
      <c r="J7" s="407"/>
      <c r="K7" s="407"/>
      <c r="L7" s="408"/>
      <c r="M7" s="15"/>
      <c r="N7" s="15"/>
      <c r="O7" s="77"/>
      <c r="AK7" s="69"/>
      <c r="AL7" s="69"/>
      <c r="AT7" s="13" t="s">
        <v>208</v>
      </c>
      <c r="AX7" t="s">
        <v>237</v>
      </c>
      <c r="AY7" t="s">
        <v>32</v>
      </c>
      <c r="AZ7" t="s">
        <v>59</v>
      </c>
      <c r="BD7" s="14" t="s">
        <v>129</v>
      </c>
    </row>
    <row r="8" spans="3:56" ht="15" customHeight="1">
      <c r="C8" s="33"/>
      <c r="D8" s="34"/>
      <c r="E8" s="34"/>
      <c r="F8" s="409"/>
      <c r="G8" s="410"/>
      <c r="H8" s="410"/>
      <c r="I8" s="410"/>
      <c r="J8" s="410"/>
      <c r="K8" s="410"/>
      <c r="L8" s="411"/>
      <c r="M8" s="15"/>
      <c r="N8" s="15"/>
      <c r="O8" s="77"/>
      <c r="AK8" s="69"/>
      <c r="AL8" s="69"/>
      <c r="AT8" s="13" t="s">
        <v>211</v>
      </c>
      <c r="AX8" t="s">
        <v>236</v>
      </c>
      <c r="AY8" t="s">
        <v>234</v>
      </c>
      <c r="AZ8" t="s">
        <v>60</v>
      </c>
      <c r="BD8" s="69" t="s">
        <v>462</v>
      </c>
    </row>
    <row r="9" spans="3:56" ht="15" customHeight="1" thickBot="1">
      <c r="C9" s="33"/>
      <c r="D9" s="34"/>
      <c r="E9" s="34"/>
      <c r="F9" s="412"/>
      <c r="G9" s="413"/>
      <c r="H9" s="413"/>
      <c r="I9" s="413"/>
      <c r="J9" s="413"/>
      <c r="K9" s="413"/>
      <c r="L9" s="414"/>
      <c r="M9" s="15"/>
      <c r="N9" s="15"/>
      <c r="O9" s="77"/>
      <c r="AK9" s="69"/>
      <c r="AL9" s="69"/>
      <c r="AT9" s="13"/>
      <c r="AX9" t="s">
        <v>61</v>
      </c>
      <c r="AY9" t="s">
        <v>33</v>
      </c>
      <c r="AZ9" t="s">
        <v>214</v>
      </c>
      <c r="BD9" s="69" t="s">
        <v>463</v>
      </c>
    </row>
    <row r="10" spans="13:56" ht="15" customHeight="1">
      <c r="M10" s="15"/>
      <c r="AK10" s="69"/>
      <c r="AL10" s="69"/>
      <c r="AT10" s="13"/>
      <c r="AX10" t="s">
        <v>99</v>
      </c>
      <c r="AY10" t="s">
        <v>34</v>
      </c>
      <c r="AZ10" t="s">
        <v>235</v>
      </c>
      <c r="BD10" s="69" t="s">
        <v>464</v>
      </c>
    </row>
    <row r="11" spans="1:56" ht="15" customHeight="1">
      <c r="A11" s="339" t="s">
        <v>17</v>
      </c>
      <c r="B11" s="291"/>
      <c r="C11" s="275">
        <f>'DESIGNATED HITTER JERSEYS'!$C$11:$F$11</f>
        <v>0</v>
      </c>
      <c r="D11" s="276"/>
      <c r="E11" s="276"/>
      <c r="F11" s="276"/>
      <c r="G11" s="286"/>
      <c r="I11" s="339" t="s">
        <v>27</v>
      </c>
      <c r="J11" s="291"/>
      <c r="K11" s="275">
        <f>'DESIGNATED HITTER JERSEYS'!L11</f>
        <v>0</v>
      </c>
      <c r="L11" s="276"/>
      <c r="M11" s="276"/>
      <c r="N11" s="276"/>
      <c r="O11" s="286"/>
      <c r="AK11" s="69"/>
      <c r="AL11" s="69"/>
      <c r="AT11" s="13"/>
      <c r="AX11" t="s">
        <v>59</v>
      </c>
      <c r="AY11" t="s">
        <v>132</v>
      </c>
      <c r="AZ11" t="s">
        <v>58</v>
      </c>
      <c r="BD11" s="69" t="s">
        <v>467</v>
      </c>
    </row>
    <row r="12" spans="1:56" ht="15" customHeight="1">
      <c r="A12" s="341" t="s">
        <v>16</v>
      </c>
      <c r="B12" s="293"/>
      <c r="C12" s="278"/>
      <c r="D12" s="279"/>
      <c r="E12" s="279"/>
      <c r="F12" s="279"/>
      <c r="G12" s="343"/>
      <c r="I12" s="341" t="s">
        <v>26</v>
      </c>
      <c r="J12" s="293"/>
      <c r="K12" s="278">
        <f>C12</f>
        <v>0</v>
      </c>
      <c r="L12" s="279"/>
      <c r="M12" s="279"/>
      <c r="N12" s="279"/>
      <c r="O12" s="343"/>
      <c r="AK12" s="69"/>
      <c r="AL12" s="69"/>
      <c r="AT12" s="13"/>
      <c r="BC12" t="s">
        <v>132</v>
      </c>
      <c r="BD12" s="69" t="s">
        <v>473</v>
      </c>
    </row>
    <row r="13" spans="1:56" ht="15" customHeight="1">
      <c r="A13" s="342"/>
      <c r="B13" s="297"/>
      <c r="C13" s="281"/>
      <c r="D13" s="282"/>
      <c r="E13" s="282"/>
      <c r="F13" s="282"/>
      <c r="G13" s="344"/>
      <c r="I13" s="342"/>
      <c r="J13" s="297"/>
      <c r="K13" s="281"/>
      <c r="L13" s="282"/>
      <c r="M13" s="282"/>
      <c r="N13" s="282"/>
      <c r="O13" s="344"/>
      <c r="AK13" s="69"/>
      <c r="AL13" s="69"/>
      <c r="AT13" s="13"/>
      <c r="BD13" s="69" t="s">
        <v>474</v>
      </c>
    </row>
    <row r="14" spans="1:56" ht="15" customHeight="1">
      <c r="A14" s="339" t="s">
        <v>18</v>
      </c>
      <c r="B14" s="291"/>
      <c r="C14" s="275">
        <f>'DESIGNATED HITTER JERSEYS'!C14:F14</f>
        <v>0</v>
      </c>
      <c r="D14" s="276"/>
      <c r="E14" s="276"/>
      <c r="F14" s="276"/>
      <c r="G14" s="286"/>
      <c r="I14" s="339" t="s">
        <v>18</v>
      </c>
      <c r="J14" s="291"/>
      <c r="K14" s="275">
        <f>C14</f>
        <v>0</v>
      </c>
      <c r="L14" s="276"/>
      <c r="M14" s="276"/>
      <c r="N14" s="276"/>
      <c r="O14" s="286"/>
      <c r="AK14" s="69"/>
      <c r="AL14" s="69"/>
      <c r="AT14" s="13"/>
      <c r="BD14" s="69" t="s">
        <v>465</v>
      </c>
    </row>
    <row r="15" spans="1:56" ht="15" customHeight="1">
      <c r="A15" s="341" t="s">
        <v>25</v>
      </c>
      <c r="B15" s="293"/>
      <c r="C15" s="278">
        <f>'DESIGNATED HITTER JERSEYS'!C15:G16</f>
        <v>0</v>
      </c>
      <c r="D15" s="279"/>
      <c r="E15" s="279"/>
      <c r="F15" s="279"/>
      <c r="G15" s="343"/>
      <c r="I15" s="341" t="s">
        <v>24</v>
      </c>
      <c r="J15" s="293"/>
      <c r="K15" s="278">
        <f>C15</f>
        <v>0</v>
      </c>
      <c r="L15" s="279"/>
      <c r="M15" s="279"/>
      <c r="N15" s="279"/>
      <c r="O15" s="343"/>
      <c r="AK15" s="69"/>
      <c r="AL15" s="69"/>
      <c r="AT15" s="13"/>
      <c r="BD15" s="69" t="s">
        <v>476</v>
      </c>
    </row>
    <row r="16" spans="1:56" ht="15" customHeight="1">
      <c r="A16" s="352"/>
      <c r="B16" s="295"/>
      <c r="C16" s="281"/>
      <c r="D16" s="282"/>
      <c r="E16" s="282"/>
      <c r="F16" s="282"/>
      <c r="G16" s="344"/>
      <c r="I16" s="352"/>
      <c r="J16" s="295"/>
      <c r="K16" s="281"/>
      <c r="L16" s="282"/>
      <c r="M16" s="282"/>
      <c r="N16" s="282"/>
      <c r="O16" s="344"/>
      <c r="AK16" s="69"/>
      <c r="AL16" s="69"/>
      <c r="AT16" s="13"/>
      <c r="BD16" s="69" t="s">
        <v>468</v>
      </c>
    </row>
    <row r="17" spans="1:56" ht="15" customHeight="1">
      <c r="A17" s="352"/>
      <c r="B17" s="295"/>
      <c r="C17" s="284" t="s">
        <v>21</v>
      </c>
      <c r="D17" s="285"/>
      <c r="E17" s="23" t="s">
        <v>22</v>
      </c>
      <c r="F17" s="284" t="s">
        <v>23</v>
      </c>
      <c r="G17" s="285"/>
      <c r="I17" s="352"/>
      <c r="J17" s="295"/>
      <c r="K17" s="284" t="s">
        <v>21</v>
      </c>
      <c r="L17" s="285"/>
      <c r="M17" s="23" t="s">
        <v>22</v>
      </c>
      <c r="N17" s="284" t="s">
        <v>23</v>
      </c>
      <c r="O17" s="285"/>
      <c r="AK17" s="69"/>
      <c r="AL17" s="69"/>
      <c r="AT17" s="98"/>
      <c r="BD17" s="69" t="s">
        <v>470</v>
      </c>
    </row>
    <row r="18" spans="1:56" ht="15" customHeight="1">
      <c r="A18" s="342"/>
      <c r="B18" s="297"/>
      <c r="C18" s="275">
        <f>'DESIGNATED HITTER JERSEYS'!C18:D18</f>
        <v>0</v>
      </c>
      <c r="D18" s="286"/>
      <c r="E18" s="44">
        <f>'DESIGNATED HITTER JERSEYS'!E18</f>
        <v>0</v>
      </c>
      <c r="F18" s="335">
        <f>'DESIGNATED HITTER JERSEYS'!F18:G18</f>
        <v>0</v>
      </c>
      <c r="G18" s="336"/>
      <c r="I18" s="342"/>
      <c r="J18" s="297"/>
      <c r="K18" s="275">
        <f>C18</f>
        <v>0</v>
      </c>
      <c r="L18" s="286"/>
      <c r="M18" s="44">
        <f>E18</f>
        <v>0</v>
      </c>
      <c r="N18" s="337">
        <f>F18</f>
        <v>0</v>
      </c>
      <c r="O18" s="338"/>
      <c r="AT18" s="13"/>
      <c r="BD18" s="69" t="s">
        <v>472</v>
      </c>
    </row>
    <row r="19" spans="1:56" ht="15" customHeight="1">
      <c r="A19" s="339" t="s">
        <v>20</v>
      </c>
      <c r="B19" s="291"/>
      <c r="C19" s="357">
        <f>'DESIGNATED HITTER JERSEYS'!C19:G19</f>
        <v>0</v>
      </c>
      <c r="D19" s="358"/>
      <c r="E19" s="358"/>
      <c r="F19" s="358"/>
      <c r="G19" s="359"/>
      <c r="I19" s="339" t="s">
        <v>19</v>
      </c>
      <c r="J19" s="291"/>
      <c r="K19" s="357">
        <f>C19</f>
        <v>0</v>
      </c>
      <c r="L19" s="358"/>
      <c r="M19" s="358"/>
      <c r="N19" s="358"/>
      <c r="O19" s="359"/>
      <c r="BD19" s="69" t="s">
        <v>471</v>
      </c>
    </row>
    <row r="20" spans="11:56" ht="15" customHeight="1">
      <c r="K20" s="16"/>
      <c r="BD20" s="69" t="s">
        <v>466</v>
      </c>
    </row>
    <row r="21" spans="1:56" ht="15" customHeight="1" thickBot="1">
      <c r="A21" s="360" t="s">
        <v>14</v>
      </c>
      <c r="B21" s="360"/>
      <c r="C21" s="360"/>
      <c r="D21" s="360" t="str">
        <f>F4</f>
        <v xml:space="preserve">_ _ _ _ _ _ _ _ </v>
      </c>
      <c r="E21" s="360"/>
      <c r="F21" s="360"/>
      <c r="G21" s="360"/>
      <c r="H21" s="360"/>
      <c r="I21" s="16"/>
      <c r="K21"/>
      <c r="BD21" s="69" t="s">
        <v>475</v>
      </c>
    </row>
    <row r="22" spans="1:56" ht="15" customHeight="1">
      <c r="A22" s="506" t="s">
        <v>30</v>
      </c>
      <c r="B22" s="507"/>
      <c r="C22" s="507"/>
      <c r="D22" s="507"/>
      <c r="E22" s="507"/>
      <c r="F22" s="507"/>
      <c r="G22" s="507"/>
      <c r="H22" s="507"/>
      <c r="I22" s="507"/>
      <c r="J22" s="507"/>
      <c r="K22" s="507"/>
      <c r="L22" s="507"/>
      <c r="M22" s="508"/>
      <c r="BD22" s="69" t="s">
        <v>477</v>
      </c>
    </row>
    <row r="23" spans="1:61" s="3" customFormat="1" ht="15" customHeight="1">
      <c r="A23" s="211" t="s">
        <v>215</v>
      </c>
      <c r="B23" s="502" t="s">
        <v>216</v>
      </c>
      <c r="C23" s="502"/>
      <c r="D23" s="497" t="s">
        <v>134</v>
      </c>
      <c r="E23" s="497"/>
      <c r="F23" s="497" t="s">
        <v>137</v>
      </c>
      <c r="G23" s="497"/>
      <c r="H23" s="497" t="s">
        <v>140</v>
      </c>
      <c r="I23" s="497"/>
      <c r="J23" s="497" t="s">
        <v>143</v>
      </c>
      <c r="K23" s="497"/>
      <c r="L23" s="497" t="s">
        <v>146</v>
      </c>
      <c r="M23" s="509"/>
      <c r="N23"/>
      <c r="O23"/>
      <c r="P23" s="103"/>
      <c r="Q23" s="103"/>
      <c r="R23" s="103"/>
      <c r="S23" s="103"/>
      <c r="T23" s="103"/>
      <c r="U23" s="103"/>
      <c r="V23" s="103"/>
      <c r="AI23"/>
      <c r="AJ23"/>
      <c r="AK23"/>
      <c r="AL23"/>
      <c r="AM23"/>
      <c r="AN23"/>
      <c r="AO23"/>
      <c r="AP23"/>
      <c r="AQ23"/>
      <c r="AR23"/>
      <c r="AS23"/>
      <c r="AT23"/>
      <c r="AU23"/>
      <c r="AV23"/>
      <c r="AW23"/>
      <c r="AX23"/>
      <c r="AY23"/>
      <c r="AZ23"/>
      <c r="BA23"/>
      <c r="BB23"/>
      <c r="BC23"/>
      <c r="BD23" s="69" t="s">
        <v>479</v>
      </c>
      <c r="BE23"/>
      <c r="BF23"/>
      <c r="BG23"/>
      <c r="BH23"/>
      <c r="BI23"/>
    </row>
    <row r="24" spans="1:61" s="3" customFormat="1" ht="15" customHeight="1">
      <c r="A24" s="108">
        <f>SUM(D24:M24)</f>
        <v>0</v>
      </c>
      <c r="B24" s="355" t="str">
        <f>IF($F$4="_ _ _ _ _ _ _ _ "," ",IF(RIGHT($D$21,2)="KL",AX7,IF(RIGHT($D$21,2)="L)",AY7,AZ7)))</f>
        <v xml:space="preserve"> </v>
      </c>
      <c r="C24" s="355"/>
      <c r="D24" s="503"/>
      <c r="E24" s="503"/>
      <c r="F24" s="503"/>
      <c r="G24" s="503"/>
      <c r="H24" s="503"/>
      <c r="I24" s="503"/>
      <c r="J24" s="503"/>
      <c r="K24" s="503"/>
      <c r="L24" s="503"/>
      <c r="M24" s="510"/>
      <c r="N24"/>
      <c r="O24"/>
      <c r="P24" s="107"/>
      <c r="Q24" s="107"/>
      <c r="R24" s="107"/>
      <c r="S24" s="107"/>
      <c r="T24" s="107"/>
      <c r="U24" s="107"/>
      <c r="V24" s="107"/>
      <c r="AI24"/>
      <c r="AJ24"/>
      <c r="AK24"/>
      <c r="AL24"/>
      <c r="AM24"/>
      <c r="AN24"/>
      <c r="AO24"/>
      <c r="AP24"/>
      <c r="AQ24"/>
      <c r="AR24"/>
      <c r="AS24"/>
      <c r="AT24"/>
      <c r="AU24"/>
      <c r="AV24"/>
      <c r="AW24"/>
      <c r="AX24"/>
      <c r="AY24"/>
      <c r="AZ24"/>
      <c r="BA24"/>
      <c r="BB24"/>
      <c r="BC24"/>
      <c r="BD24" s="69"/>
      <c r="BE24"/>
      <c r="BF24"/>
      <c r="BG24"/>
      <c r="BH24"/>
      <c r="BI24"/>
    </row>
    <row r="25" spans="1:61" s="3" customFormat="1" ht="15" customHeight="1">
      <c r="A25" s="108">
        <f aca="true" t="shared" si="0" ref="A25:A28">SUM(D25:M25)</f>
        <v>0</v>
      </c>
      <c r="B25" s="355" t="str">
        <f>IF($F$4="_ _ _ _ _ _ _ _ "," ",IF(RIGHT($D$21,2)="L)",AY8,IF(RIGHT($D$21,2)="KL",AX8,AZ8)))</f>
        <v xml:space="preserve"> </v>
      </c>
      <c r="C25" s="355"/>
      <c r="D25" s="503"/>
      <c r="E25" s="503"/>
      <c r="F25" s="503"/>
      <c r="G25" s="503"/>
      <c r="H25" s="503"/>
      <c r="I25" s="503"/>
      <c r="J25" s="503"/>
      <c r="K25" s="503"/>
      <c r="L25" s="503"/>
      <c r="M25" s="510"/>
      <c r="N25"/>
      <c r="O25"/>
      <c r="P25" s="107"/>
      <c r="Q25" s="107"/>
      <c r="R25" s="107"/>
      <c r="S25" s="107"/>
      <c r="T25" s="107"/>
      <c r="U25" s="107"/>
      <c r="V25" s="107"/>
      <c r="AI25"/>
      <c r="AJ25"/>
      <c r="AK25"/>
      <c r="AL25"/>
      <c r="AM25"/>
      <c r="AN25"/>
      <c r="AO25"/>
      <c r="AP25"/>
      <c r="AQ25"/>
      <c r="AR25"/>
      <c r="AS25"/>
      <c r="AT25"/>
      <c r="AU25"/>
      <c r="AV25"/>
      <c r="AW25"/>
      <c r="AX25"/>
      <c r="AY25"/>
      <c r="AZ25"/>
      <c r="BA25"/>
      <c r="BB25"/>
      <c r="BC25"/>
      <c r="BD25" s="69"/>
      <c r="BE25"/>
      <c r="BF25"/>
      <c r="BG25"/>
      <c r="BH25"/>
      <c r="BI25"/>
    </row>
    <row r="26" spans="1:61" s="3" customFormat="1" ht="15" customHeight="1">
      <c r="A26" s="108">
        <f t="shared" si="0"/>
        <v>0</v>
      </c>
      <c r="B26" s="355" t="str">
        <f aca="true" t="shared" si="1" ref="B26:B28">IF($F$4="_ _ _ _ _ _ _ _ "," ",IF(RIGHT($D$21,2)="L)",AY9,IF(RIGHT($D$21,2)="KL",AX9,AZ9)))</f>
        <v xml:space="preserve"> </v>
      </c>
      <c r="C26" s="355"/>
      <c r="D26" s="503"/>
      <c r="E26" s="503"/>
      <c r="F26" s="503"/>
      <c r="G26" s="503"/>
      <c r="H26" s="503"/>
      <c r="I26" s="503"/>
      <c r="J26" s="503"/>
      <c r="K26" s="503"/>
      <c r="L26" s="503"/>
      <c r="M26" s="510"/>
      <c r="N26"/>
      <c r="O26"/>
      <c r="P26" s="107"/>
      <c r="Q26" s="107"/>
      <c r="R26" s="107"/>
      <c r="S26" s="107"/>
      <c r="T26" s="107"/>
      <c r="U26" s="107"/>
      <c r="V26" s="107"/>
      <c r="AI26"/>
      <c r="AJ26"/>
      <c r="AK26"/>
      <c r="AL26"/>
      <c r="AM26"/>
      <c r="AN26"/>
      <c r="AO26"/>
      <c r="AP26"/>
      <c r="AQ26"/>
      <c r="AR26"/>
      <c r="AS26"/>
      <c r="AT26"/>
      <c r="AU26"/>
      <c r="AV26"/>
      <c r="AW26"/>
      <c r="AX26"/>
      <c r="AY26"/>
      <c r="AZ26"/>
      <c r="BA26"/>
      <c r="BB26"/>
      <c r="BC26"/>
      <c r="BD26" s="69"/>
      <c r="BE26"/>
      <c r="BF26"/>
      <c r="BG26"/>
      <c r="BH26"/>
      <c r="BI26"/>
    </row>
    <row r="27" spans="1:61" s="3" customFormat="1" ht="15" customHeight="1">
      <c r="A27" s="108">
        <f t="shared" si="0"/>
        <v>0</v>
      </c>
      <c r="B27" s="355" t="str">
        <f t="shared" si="1"/>
        <v xml:space="preserve"> </v>
      </c>
      <c r="C27" s="355"/>
      <c r="D27" s="503"/>
      <c r="E27" s="503"/>
      <c r="F27" s="503"/>
      <c r="G27" s="503"/>
      <c r="H27" s="503"/>
      <c r="I27" s="503"/>
      <c r="J27" s="503"/>
      <c r="K27" s="503"/>
      <c r="L27" s="503"/>
      <c r="M27" s="510"/>
      <c r="N27"/>
      <c r="O27"/>
      <c r="P27" s="107"/>
      <c r="Q27" s="107"/>
      <c r="R27" s="107"/>
      <c r="S27" s="107"/>
      <c r="T27" s="107"/>
      <c r="U27" s="107"/>
      <c r="V27" s="107"/>
      <c r="AI27"/>
      <c r="AJ27"/>
      <c r="AK27"/>
      <c r="AL27"/>
      <c r="AM27"/>
      <c r="AN27"/>
      <c r="AO27"/>
      <c r="AP27"/>
      <c r="AQ27"/>
      <c r="AR27"/>
      <c r="AS27"/>
      <c r="AT27"/>
      <c r="AU27"/>
      <c r="AV27"/>
      <c r="AW27"/>
      <c r="AX27"/>
      <c r="AY27"/>
      <c r="AZ27"/>
      <c r="BA27"/>
      <c r="BB27"/>
      <c r="BC27"/>
      <c r="BD27" s="69"/>
      <c r="BE27"/>
      <c r="BF27"/>
      <c r="BG27"/>
      <c r="BH27"/>
      <c r="BI27"/>
    </row>
    <row r="28" spans="1:61" s="3" customFormat="1" ht="15" customHeight="1" thickBot="1">
      <c r="A28" s="110">
        <f t="shared" si="0"/>
        <v>0</v>
      </c>
      <c r="B28" s="362" t="str">
        <f t="shared" si="1"/>
        <v xml:space="preserve"> </v>
      </c>
      <c r="C28" s="362"/>
      <c r="D28" s="504"/>
      <c r="E28" s="504"/>
      <c r="F28" s="504"/>
      <c r="G28" s="504"/>
      <c r="H28" s="504"/>
      <c r="I28" s="504"/>
      <c r="J28" s="504"/>
      <c r="K28" s="504"/>
      <c r="L28" s="504"/>
      <c r="M28" s="505"/>
      <c r="N28"/>
      <c r="O28"/>
      <c r="P28" s="107"/>
      <c r="Q28" s="107"/>
      <c r="R28" s="107"/>
      <c r="S28" s="107"/>
      <c r="T28" s="107"/>
      <c r="U28" s="107"/>
      <c r="V28" s="107"/>
      <c r="AI28"/>
      <c r="AJ28"/>
      <c r="AK28"/>
      <c r="AL28"/>
      <c r="AM28"/>
      <c r="AN28"/>
      <c r="AO28"/>
      <c r="AP28"/>
      <c r="AQ28"/>
      <c r="AR28"/>
      <c r="AS28"/>
      <c r="AT28"/>
      <c r="AU28"/>
      <c r="AV28"/>
      <c r="AW28"/>
      <c r="AX28"/>
      <c r="AY28"/>
      <c r="AZ28"/>
      <c r="BA28"/>
      <c r="BB28"/>
      <c r="BC28"/>
      <c r="BD28" s="69"/>
      <c r="BE28"/>
      <c r="BF28"/>
      <c r="BG28"/>
      <c r="BH28"/>
      <c r="BI28"/>
    </row>
    <row r="29" spans="13:56" ht="15" customHeight="1">
      <c r="M29" s="107"/>
      <c r="P29" s="107"/>
      <c r="Q29" s="107"/>
      <c r="R29" s="107"/>
      <c r="S29" s="107"/>
      <c r="T29" s="107"/>
      <c r="U29" s="107"/>
      <c r="V29" s="107"/>
      <c r="BD29" s="69"/>
    </row>
    <row r="30" spans="1:56" ht="15" customHeight="1" thickBot="1">
      <c r="A30" s="93"/>
      <c r="B30" s="415"/>
      <c r="C30" s="415"/>
      <c r="D30" s="107"/>
      <c r="E30" s="107"/>
      <c r="F30" s="107"/>
      <c r="G30" s="107"/>
      <c r="H30" s="107"/>
      <c r="I30" s="107"/>
      <c r="J30" s="107"/>
      <c r="K30" s="107"/>
      <c r="M30" s="107"/>
      <c r="N30" s="107"/>
      <c r="O30" s="107"/>
      <c r="P30" s="107"/>
      <c r="Q30" s="107"/>
      <c r="R30" s="107"/>
      <c r="S30" s="107"/>
      <c r="T30" s="107"/>
      <c r="U30" s="107"/>
      <c r="V30" s="107"/>
      <c r="BD30" s="69"/>
    </row>
    <row r="31" spans="1:56" ht="15" customHeight="1">
      <c r="A31" s="421">
        <f>SUM(A24:A28)</f>
        <v>0</v>
      </c>
      <c r="B31" s="423" t="s">
        <v>5</v>
      </c>
      <c r="C31" s="424"/>
      <c r="D31" s="498">
        <f>SUM(D24:E28)</f>
        <v>0</v>
      </c>
      <c r="E31" s="499"/>
      <c r="F31" s="498">
        <f>SUM(F24:G28)</f>
        <v>0</v>
      </c>
      <c r="G31" s="499"/>
      <c r="H31" s="498">
        <f>SUM(H24:I28)</f>
        <v>0</v>
      </c>
      <c r="I31" s="499"/>
      <c r="J31" s="498">
        <f>SUM(J24:K28)</f>
        <v>0</v>
      </c>
      <c r="K31" s="499"/>
      <c r="L31" s="498">
        <f>SUM(L24:M28)</f>
        <v>0</v>
      </c>
      <c r="M31" s="499"/>
      <c r="N31" s="107"/>
      <c r="O31" s="107"/>
      <c r="P31" s="107"/>
      <c r="Q31" s="107"/>
      <c r="R31" s="107"/>
      <c r="S31" s="107"/>
      <c r="T31" s="107"/>
      <c r="U31" s="107"/>
      <c r="V31" s="107"/>
      <c r="BD31" s="69"/>
    </row>
    <row r="32" spans="1:56" ht="15" customHeight="1" thickBot="1">
      <c r="A32" s="422"/>
      <c r="B32" s="425"/>
      <c r="C32" s="426"/>
      <c r="D32" s="500"/>
      <c r="E32" s="501"/>
      <c r="F32" s="500"/>
      <c r="G32" s="501"/>
      <c r="H32" s="500"/>
      <c r="I32" s="501"/>
      <c r="J32" s="500"/>
      <c r="K32" s="501"/>
      <c r="L32" s="500"/>
      <c r="M32" s="501"/>
      <c r="N32" s="107"/>
      <c r="O32" s="107"/>
      <c r="P32" s="107"/>
      <c r="Q32" s="107"/>
      <c r="R32" s="107"/>
      <c r="S32" s="107"/>
      <c r="T32" s="107"/>
      <c r="U32" s="107"/>
      <c r="V32" s="107"/>
      <c r="BD32" s="69"/>
    </row>
    <row r="33" spans="1:56" ht="15" customHeight="1">
      <c r="A33" s="75"/>
      <c r="B33" s="75"/>
      <c r="C33" s="76"/>
      <c r="D33" s="76"/>
      <c r="E33" s="76"/>
      <c r="F33" s="76"/>
      <c r="G33" s="76"/>
      <c r="H33" s="29"/>
      <c r="I33" s="29"/>
      <c r="J33" s="29"/>
      <c r="K33" s="29"/>
      <c r="BD33" s="69"/>
    </row>
    <row r="34" spans="1:56" ht="15" customHeight="1">
      <c r="A34"/>
      <c r="I34" s="16"/>
      <c r="K34"/>
      <c r="BD34" s="69"/>
    </row>
    <row r="35" spans="1:56" ht="15" customHeight="1">
      <c r="A35"/>
      <c r="I35" s="16"/>
      <c r="K35"/>
      <c r="BD35" s="69"/>
    </row>
    <row r="36" spans="14:56" ht="15" customHeight="1">
      <c r="N36" s="113"/>
      <c r="O36" s="113"/>
      <c r="P36" s="113"/>
      <c r="Q36" s="113"/>
      <c r="R36" s="113"/>
      <c r="S36" s="113"/>
      <c r="T36" s="113"/>
      <c r="U36" s="113"/>
      <c r="V36" s="113"/>
      <c r="W36" s="29"/>
      <c r="X36" s="29"/>
      <c r="Y36" s="29"/>
      <c r="Z36" s="29"/>
      <c r="BD36" s="69"/>
    </row>
    <row r="37" ht="15" customHeight="1">
      <c r="BD37" s="69"/>
    </row>
    <row r="38" ht="15" customHeight="1">
      <c r="BD38" s="69"/>
    </row>
    <row r="39" ht="15" customHeight="1">
      <c r="BD39" s="69"/>
    </row>
    <row r="40" ht="15" customHeight="1">
      <c r="BD40" s="69"/>
    </row>
    <row r="41" ht="15" customHeight="1">
      <c r="BD41" s="69"/>
    </row>
    <row r="42" ht="15" customHeight="1">
      <c r="BD42" s="69"/>
    </row>
    <row r="43" ht="15" customHeight="1">
      <c r="BD43" s="69"/>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88">
    <mergeCell ref="L28:M28"/>
    <mergeCell ref="A22:M22"/>
    <mergeCell ref="L31:M32"/>
    <mergeCell ref="L23:M23"/>
    <mergeCell ref="L24:M24"/>
    <mergeCell ref="L25:M25"/>
    <mergeCell ref="L26:M26"/>
    <mergeCell ref="L27:M27"/>
    <mergeCell ref="J24:K24"/>
    <mergeCell ref="J25:K25"/>
    <mergeCell ref="J26:K26"/>
    <mergeCell ref="J27:K27"/>
    <mergeCell ref="J28:K28"/>
    <mergeCell ref="F27:G27"/>
    <mergeCell ref="F28:G28"/>
    <mergeCell ref="H24:I24"/>
    <mergeCell ref="H25:I25"/>
    <mergeCell ref="H26:I26"/>
    <mergeCell ref="H27:I27"/>
    <mergeCell ref="H28:I28"/>
    <mergeCell ref="A31:A32"/>
    <mergeCell ref="B31:C32"/>
    <mergeCell ref="D31:E32"/>
    <mergeCell ref="F31:G32"/>
    <mergeCell ref="H31:I32"/>
    <mergeCell ref="J31:K32"/>
    <mergeCell ref="B23:C23"/>
    <mergeCell ref="B24:C24"/>
    <mergeCell ref="B25:C25"/>
    <mergeCell ref="B26:C26"/>
    <mergeCell ref="B27:C27"/>
    <mergeCell ref="B28:C28"/>
    <mergeCell ref="B30:C30"/>
    <mergeCell ref="D24:E24"/>
    <mergeCell ref="D25:E25"/>
    <mergeCell ref="D26:E26"/>
    <mergeCell ref="D27:E27"/>
    <mergeCell ref="D28:E28"/>
    <mergeCell ref="F24:G24"/>
    <mergeCell ref="F25:G25"/>
    <mergeCell ref="F26:G26"/>
    <mergeCell ref="D23:E23"/>
    <mergeCell ref="F23:G23"/>
    <mergeCell ref="H23:I23"/>
    <mergeCell ref="J23:K23"/>
    <mergeCell ref="A19:B19"/>
    <mergeCell ref="C19:G19"/>
    <mergeCell ref="I19:J19"/>
    <mergeCell ref="K19:O19"/>
    <mergeCell ref="A21:C21"/>
    <mergeCell ref="D21:H21"/>
    <mergeCell ref="A14:B14"/>
    <mergeCell ref="C14:G14"/>
    <mergeCell ref="I14:J14"/>
    <mergeCell ref="K14:O14"/>
    <mergeCell ref="A15:B18"/>
    <mergeCell ref="C15:G16"/>
    <mergeCell ref="I15:J18"/>
    <mergeCell ref="K15:O16"/>
    <mergeCell ref="C17:D17"/>
    <mergeCell ref="F17:G17"/>
    <mergeCell ref="K17:L17"/>
    <mergeCell ref="N17:O17"/>
    <mergeCell ref="C18:D18"/>
    <mergeCell ref="F18:G18"/>
    <mergeCell ref="K18:L18"/>
    <mergeCell ref="N18:O18"/>
    <mergeCell ref="A11:B11"/>
    <mergeCell ref="C11:G11"/>
    <mergeCell ref="I11:J11"/>
    <mergeCell ref="K11:O11"/>
    <mergeCell ref="A12:B13"/>
    <mergeCell ref="C12:G13"/>
    <mergeCell ref="I12:J13"/>
    <mergeCell ref="K12:O13"/>
    <mergeCell ref="C5:E5"/>
    <mergeCell ref="F5:L5"/>
    <mergeCell ref="C6:E6"/>
    <mergeCell ref="F6:L6"/>
    <mergeCell ref="C7:E7"/>
    <mergeCell ref="F7:L9"/>
    <mergeCell ref="C4:E4"/>
    <mergeCell ref="F4:L4"/>
    <mergeCell ref="C1:S1"/>
    <mergeCell ref="C2:E2"/>
    <mergeCell ref="F2:L2"/>
    <mergeCell ref="C3:E3"/>
    <mergeCell ref="F3:L3"/>
  </mergeCells>
  <conditionalFormatting sqref="B26:C26">
    <cfRule type="expression" priority="2" dxfId="15">
      <formula>$F$4=$AK$5</formula>
    </cfRule>
    <cfRule type="expression" priority="9" dxfId="15">
      <formula>$F$4=$AK$6</formula>
    </cfRule>
  </conditionalFormatting>
  <conditionalFormatting sqref="B27:C27">
    <cfRule type="expression" priority="335" dxfId="15">
      <formula>$F$4=#REF!</formula>
    </cfRule>
  </conditionalFormatting>
  <conditionalFormatting sqref="C11:G16">
    <cfRule type="cellIs" priority="7" dxfId="1" operator="equal">
      <formula>0</formula>
    </cfRule>
  </conditionalFormatting>
  <conditionalFormatting sqref="C18:G19">
    <cfRule type="cellIs" priority="6" dxfId="1" operator="equal">
      <formula>0</formula>
    </cfRule>
  </conditionalFormatting>
  <conditionalFormatting sqref="D31 F31 H31 J31 L31">
    <cfRule type="cellIs" priority="3" dxfId="1" operator="equal">
      <formula>0</formula>
    </cfRule>
  </conditionalFormatting>
  <conditionalFormatting sqref="F30:F31 D31 H31 J31 L31 J33">
    <cfRule type="expression" priority="12" dxfId="2">
      <formula>#REF!="1/8"</formula>
    </cfRule>
  </conditionalFormatting>
  <conditionalFormatting sqref="K11 K12:O16">
    <cfRule type="cellIs" priority="5" dxfId="1" operator="equal">
      <formula>0</formula>
    </cfRule>
  </conditionalFormatting>
  <conditionalFormatting sqref="K18:O19">
    <cfRule type="cellIs" priority="4" dxfId="1" operator="equal">
      <formula>0</formula>
    </cfRule>
  </conditionalFormatting>
  <conditionalFormatting sqref="N36:Z36">
    <cfRule type="expression" priority="11" dxfId="2">
      <formula>#REF!="1/8"</formula>
    </cfRule>
  </conditionalFormatting>
  <dataValidations count="4">
    <dataValidation type="list" allowBlank="1" showInputMessage="1" showErrorMessage="1" sqref="O6">
      <formula1>$BD$6:$BD$49</formula1>
    </dataValidation>
    <dataValidation type="list" allowBlank="1" showInputMessage="1" showErrorMessage="1" sqref="O4">
      <formula1>$AK$4:$AK$17</formula1>
    </dataValidation>
    <dataValidation type="list" allowBlank="1" showInputMessage="1" showErrorMessage="1" sqref="F4">
      <formula1>$AK$4:$AK$6</formula1>
    </dataValidation>
    <dataValidation type="list" allowBlank="1" showInputMessage="1" showErrorMessage="1" sqref="F6:L6">
      <formula1>$BD$6:$BD$23</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67" r:id="rId2"/>
  <headerFooter>
    <oddFooter>&amp;Cpage &amp;P of &amp;N&amp;R&amp;8 2011</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5BD4C-6133-4AD8-A8ED-E7B1FF193E3C}">
  <sheetPr>
    <tabColor theme="0" tint="-0.3499799966812134"/>
  </sheetPr>
  <dimension ref="A1:AU250"/>
  <sheetViews>
    <sheetView showGridLines="0" zoomScaleSheetLayoutView="40" zoomScalePageLayoutView="40" workbookViewId="0" topLeftCell="A1">
      <selection activeCell="A1" sqref="A1:Q1"/>
    </sheetView>
  </sheetViews>
  <sheetFormatPr defaultColWidth="8.8515625" defaultRowHeight="15"/>
  <cols>
    <col min="1" max="1" width="9.140625" style="1" customWidth="1"/>
    <col min="2" max="10" width="9.140625" style="0" customWidth="1"/>
    <col min="11" max="11" width="9.140625" style="2" customWidth="1"/>
    <col min="12" max="14" width="9.140625" style="0" customWidth="1"/>
    <col min="15" max="15" width="16.421875" style="0" customWidth="1"/>
    <col min="16" max="16" width="14.57421875" style="0" customWidth="1"/>
    <col min="17" max="35" width="9.140625" style="0" customWidth="1"/>
    <col min="38" max="38" width="62.00390625" style="0" customWidth="1"/>
    <col min="39" max="39" width="20.8515625" style="0" customWidth="1"/>
    <col min="40" max="40" width="10.421875" style="0" bestFit="1" customWidth="1"/>
    <col min="44" max="46" width="8.8515625" style="0" hidden="1" customWidth="1"/>
    <col min="47" max="47" width="27.57421875" style="0" customWidth="1"/>
  </cols>
  <sheetData>
    <row r="1" spans="1:39" ht="15" customHeight="1" thickBot="1">
      <c r="A1" s="709" t="s">
        <v>438</v>
      </c>
      <c r="B1" s="709"/>
      <c r="C1" s="709"/>
      <c r="D1" s="709"/>
      <c r="E1" s="709"/>
      <c r="F1" s="709"/>
      <c r="G1" s="709"/>
      <c r="H1" s="709"/>
      <c r="I1" s="709"/>
      <c r="J1" s="709"/>
      <c r="K1" s="709"/>
      <c r="L1" s="709"/>
      <c r="M1" s="709"/>
      <c r="N1" s="709"/>
      <c r="O1" s="709"/>
      <c r="P1" s="709"/>
      <c r="Q1" s="709"/>
      <c r="AL1" s="12" t="s">
        <v>54</v>
      </c>
      <c r="AM1" s="12" t="s">
        <v>54</v>
      </c>
    </row>
    <row r="2" spans="1:40" ht="15" customHeight="1">
      <c r="A2"/>
      <c r="C2" s="296" t="s">
        <v>13</v>
      </c>
      <c r="D2" s="513"/>
      <c r="E2" s="514"/>
      <c r="F2" s="515"/>
      <c r="G2" s="516"/>
      <c r="H2" s="516"/>
      <c r="I2" s="516"/>
      <c r="J2" s="516"/>
      <c r="K2" s="516"/>
      <c r="L2" s="517"/>
      <c r="M2" s="11"/>
      <c r="N2" s="11"/>
      <c r="O2" s="11"/>
      <c r="AL2" s="41" t="s">
        <v>358</v>
      </c>
      <c r="AM2" s="41" t="s">
        <v>359</v>
      </c>
      <c r="AN2" s="42"/>
    </row>
    <row r="3" spans="1:42" ht="15" customHeight="1">
      <c r="A3"/>
      <c r="C3" s="290" t="s">
        <v>28</v>
      </c>
      <c r="D3" s="300"/>
      <c r="E3" s="301"/>
      <c r="F3" s="518"/>
      <c r="G3" s="519"/>
      <c r="H3" s="519"/>
      <c r="I3" s="519"/>
      <c r="J3" s="519"/>
      <c r="K3" s="519"/>
      <c r="L3" s="520"/>
      <c r="M3" s="11"/>
      <c r="N3" s="11"/>
      <c r="O3" s="11"/>
      <c r="AJ3" s="4"/>
      <c r="AL3" s="41" t="s">
        <v>360</v>
      </c>
      <c r="AM3" s="41" t="s">
        <v>361</v>
      </c>
      <c r="AN3" s="42"/>
      <c r="AP3" t="s">
        <v>132</v>
      </c>
    </row>
    <row r="4" spans="1:47" ht="15" customHeight="1">
      <c r="A4"/>
      <c r="C4" s="290" t="s">
        <v>14</v>
      </c>
      <c r="D4" s="300"/>
      <c r="E4" s="301"/>
      <c r="F4" s="521" t="s">
        <v>54</v>
      </c>
      <c r="G4" s="522"/>
      <c r="H4" s="522"/>
      <c r="I4" s="522"/>
      <c r="J4" s="522"/>
      <c r="K4" s="522"/>
      <c r="L4" s="523"/>
      <c r="M4" s="11"/>
      <c r="N4" s="11"/>
      <c r="O4" s="11"/>
      <c r="AL4" s="43"/>
      <c r="AM4" s="41"/>
      <c r="AN4" s="42"/>
      <c r="AP4" s="87" t="s">
        <v>1</v>
      </c>
      <c r="AU4" s="4" t="s">
        <v>53</v>
      </c>
    </row>
    <row r="5" spans="1:47" ht="15" customHeight="1">
      <c r="A5"/>
      <c r="C5" s="290" t="s">
        <v>55</v>
      </c>
      <c r="D5" s="300"/>
      <c r="E5" s="301"/>
      <c r="F5" s="521" t="str">
        <f>VLOOKUP(F4,AL1:AM3,2,FALSE)</f>
        <v>_ _ _ _ _ _ _ _ _ _ _</v>
      </c>
      <c r="G5" s="522"/>
      <c r="H5" s="522"/>
      <c r="I5" s="522"/>
      <c r="J5" s="522"/>
      <c r="K5" s="522"/>
      <c r="L5" s="523"/>
      <c r="M5" s="11"/>
      <c r="N5" s="11"/>
      <c r="O5" s="11"/>
      <c r="AL5" s="41"/>
      <c r="AM5" s="41"/>
      <c r="AN5" s="42"/>
      <c r="AP5" s="88" t="s">
        <v>362</v>
      </c>
      <c r="AR5" t="s">
        <v>36</v>
      </c>
      <c r="AS5" t="s">
        <v>37</v>
      </c>
      <c r="AT5" t="s">
        <v>38</v>
      </c>
      <c r="AU5" s="14" t="s">
        <v>54</v>
      </c>
    </row>
    <row r="6" spans="1:47" ht="15" customHeight="1">
      <c r="A6"/>
      <c r="C6" s="290" t="s">
        <v>15</v>
      </c>
      <c r="D6" s="300"/>
      <c r="E6" s="301"/>
      <c r="F6" s="521"/>
      <c r="G6" s="522"/>
      <c r="H6" s="522"/>
      <c r="I6" s="522"/>
      <c r="J6" s="522"/>
      <c r="K6" s="522"/>
      <c r="L6" s="523"/>
      <c r="M6" s="11"/>
      <c r="N6" s="11"/>
      <c r="O6" s="11"/>
      <c r="AL6" s="41"/>
      <c r="AM6" s="41"/>
      <c r="AN6" s="42"/>
      <c r="AP6" s="88" t="s">
        <v>363</v>
      </c>
      <c r="AU6" s="14" t="s">
        <v>129</v>
      </c>
    </row>
    <row r="7" spans="1:47" ht="15" customHeight="1" thickBot="1">
      <c r="A7"/>
      <c r="C7" s="273" t="s">
        <v>128</v>
      </c>
      <c r="D7" s="298"/>
      <c r="E7" s="299"/>
      <c r="F7" s="57"/>
      <c r="G7" s="58"/>
      <c r="H7" s="58"/>
      <c r="I7" s="58"/>
      <c r="J7" s="58"/>
      <c r="K7" s="58"/>
      <c r="L7" s="59"/>
      <c r="M7" s="11"/>
      <c r="N7" s="11"/>
      <c r="O7" s="11"/>
      <c r="AL7" s="41"/>
      <c r="AM7" s="41"/>
      <c r="AN7" s="42"/>
      <c r="AP7" s="88" t="s">
        <v>364</v>
      </c>
      <c r="AU7" s="69" t="s">
        <v>40</v>
      </c>
    </row>
    <row r="8" spans="1:47" ht="15" customHeight="1">
      <c r="A8"/>
      <c r="E8" s="15"/>
      <c r="F8" s="60"/>
      <c r="G8" s="61"/>
      <c r="H8" s="61"/>
      <c r="I8" s="61"/>
      <c r="J8" s="61"/>
      <c r="K8" s="61"/>
      <c r="L8" s="62"/>
      <c r="AL8" s="41"/>
      <c r="AM8" s="41"/>
      <c r="AN8" s="42"/>
      <c r="AP8" s="74"/>
      <c r="AU8" s="69" t="s">
        <v>166</v>
      </c>
    </row>
    <row r="9" spans="1:47" ht="15" customHeight="1" thickBot="1">
      <c r="A9"/>
      <c r="F9" s="63"/>
      <c r="G9" s="64"/>
      <c r="H9" s="64"/>
      <c r="I9" s="64"/>
      <c r="J9" s="64"/>
      <c r="K9" s="64"/>
      <c r="L9" s="65"/>
      <c r="AL9" s="41"/>
      <c r="AM9" s="41"/>
      <c r="AN9" s="42"/>
      <c r="AP9" s="74"/>
      <c r="AU9" s="69" t="s">
        <v>314</v>
      </c>
    </row>
    <row r="10" spans="1:47" ht="15" customHeight="1" thickBot="1">
      <c r="A10"/>
      <c r="K10"/>
      <c r="AL10" s="41"/>
      <c r="AM10" s="41"/>
      <c r="AN10" s="42"/>
      <c r="AP10" s="74"/>
      <c r="AU10" s="69" t="s">
        <v>168</v>
      </c>
    </row>
    <row r="11" spans="1:47" ht="15" customHeight="1">
      <c r="A11" s="532" t="s">
        <v>17</v>
      </c>
      <c r="B11" s="533"/>
      <c r="C11" s="534"/>
      <c r="D11" s="535"/>
      <c r="E11" s="535"/>
      <c r="F11" s="535"/>
      <c r="G11" s="536"/>
      <c r="H11" s="15"/>
      <c r="I11" s="532" t="s">
        <v>27</v>
      </c>
      <c r="J11" s="533"/>
      <c r="K11" s="534"/>
      <c r="L11" s="535"/>
      <c r="M11" s="535"/>
      <c r="N11" s="535"/>
      <c r="O11" s="536"/>
      <c r="AL11" s="41"/>
      <c r="AM11" s="41"/>
      <c r="AN11" s="42"/>
      <c r="AP11" s="74"/>
      <c r="AU11" s="69" t="s">
        <v>315</v>
      </c>
    </row>
    <row r="12" spans="1:47" ht="15" customHeight="1">
      <c r="A12" s="524" t="s">
        <v>16</v>
      </c>
      <c r="B12" s="525"/>
      <c r="C12" s="278"/>
      <c r="D12" s="279"/>
      <c r="E12" s="279"/>
      <c r="F12" s="279"/>
      <c r="G12" s="280"/>
      <c r="H12" s="15"/>
      <c r="I12" s="524" t="s">
        <v>26</v>
      </c>
      <c r="J12" s="525"/>
      <c r="K12" s="278">
        <f>C12</f>
        <v>0</v>
      </c>
      <c r="L12" s="279"/>
      <c r="M12" s="279"/>
      <c r="N12" s="279"/>
      <c r="O12" s="280"/>
      <c r="AL12" s="41"/>
      <c r="AM12" s="41"/>
      <c r="AN12" s="42"/>
      <c r="AP12" s="74"/>
      <c r="AU12" s="69" t="s">
        <v>316</v>
      </c>
    </row>
    <row r="13" spans="1:47" ht="15" customHeight="1">
      <c r="A13" s="526"/>
      <c r="B13" s="527"/>
      <c r="C13" s="281"/>
      <c r="D13" s="282"/>
      <c r="E13" s="282"/>
      <c r="F13" s="282"/>
      <c r="G13" s="283"/>
      <c r="H13" s="16"/>
      <c r="I13" s="526"/>
      <c r="J13" s="527"/>
      <c r="K13" s="281"/>
      <c r="L13" s="282"/>
      <c r="M13" s="282"/>
      <c r="N13" s="282"/>
      <c r="O13" s="283"/>
      <c r="AL13" s="41"/>
      <c r="AM13" s="41"/>
      <c r="AN13" s="42"/>
      <c r="AP13" s="74"/>
      <c r="AU13" s="69" t="s">
        <v>170</v>
      </c>
    </row>
    <row r="14" spans="1:47" ht="15" customHeight="1">
      <c r="A14" s="528" t="s">
        <v>18</v>
      </c>
      <c r="B14" s="529"/>
      <c r="C14" s="473"/>
      <c r="D14" s="530"/>
      <c r="E14" s="530"/>
      <c r="F14" s="530"/>
      <c r="G14" s="531"/>
      <c r="H14" s="15"/>
      <c r="I14" s="528" t="s">
        <v>18</v>
      </c>
      <c r="J14" s="529"/>
      <c r="K14" s="473">
        <f>C14</f>
        <v>0</v>
      </c>
      <c r="L14" s="530"/>
      <c r="M14" s="530"/>
      <c r="N14" s="530"/>
      <c r="O14" s="531"/>
      <c r="AL14" s="41"/>
      <c r="AM14" s="41"/>
      <c r="AN14" s="42"/>
      <c r="AP14" s="74"/>
      <c r="AU14" s="69" t="s">
        <v>317</v>
      </c>
    </row>
    <row r="15" spans="1:47" ht="15" customHeight="1">
      <c r="A15" s="524" t="s">
        <v>25</v>
      </c>
      <c r="B15" s="525"/>
      <c r="C15" s="278"/>
      <c r="D15" s="279"/>
      <c r="E15" s="279"/>
      <c r="F15" s="279"/>
      <c r="G15" s="280"/>
      <c r="H15" s="15"/>
      <c r="I15" s="524" t="s">
        <v>24</v>
      </c>
      <c r="J15" s="525"/>
      <c r="K15" s="278">
        <f>C15</f>
        <v>0</v>
      </c>
      <c r="L15" s="279"/>
      <c r="M15" s="279"/>
      <c r="N15" s="279"/>
      <c r="O15" s="280"/>
      <c r="AL15" s="41"/>
      <c r="AM15" s="41"/>
      <c r="AN15" s="42"/>
      <c r="AP15" s="74"/>
      <c r="AU15" s="69" t="s">
        <v>318</v>
      </c>
    </row>
    <row r="16" spans="1:47" ht="15" customHeight="1">
      <c r="A16" s="543"/>
      <c r="B16" s="544"/>
      <c r="C16" s="281"/>
      <c r="D16" s="282"/>
      <c r="E16" s="282"/>
      <c r="F16" s="282"/>
      <c r="G16" s="283"/>
      <c r="H16" s="15"/>
      <c r="I16" s="543"/>
      <c r="J16" s="544"/>
      <c r="K16" s="281"/>
      <c r="L16" s="282"/>
      <c r="M16" s="282"/>
      <c r="N16" s="282"/>
      <c r="O16" s="283"/>
      <c r="AL16" s="45"/>
      <c r="AM16" s="41"/>
      <c r="AN16" s="42"/>
      <c r="AP16" s="74"/>
      <c r="AU16" s="69" t="s">
        <v>319</v>
      </c>
    </row>
    <row r="17" spans="1:47" ht="15" customHeight="1">
      <c r="A17" s="543"/>
      <c r="B17" s="544"/>
      <c r="C17" s="284" t="s">
        <v>21</v>
      </c>
      <c r="D17" s="285"/>
      <c r="E17" s="23" t="s">
        <v>22</v>
      </c>
      <c r="F17" s="284" t="s">
        <v>23</v>
      </c>
      <c r="G17" s="545"/>
      <c r="H17" s="15"/>
      <c r="I17" s="543"/>
      <c r="J17" s="544"/>
      <c r="K17" s="284" t="s">
        <v>21</v>
      </c>
      <c r="L17" s="285"/>
      <c r="M17" s="23" t="s">
        <v>22</v>
      </c>
      <c r="N17" s="284" t="s">
        <v>23</v>
      </c>
      <c r="O17" s="545"/>
      <c r="AL17" s="41"/>
      <c r="AM17" s="41"/>
      <c r="AN17" s="42"/>
      <c r="AP17" s="74"/>
      <c r="AU17" s="69" t="s">
        <v>320</v>
      </c>
    </row>
    <row r="18" spans="1:47" ht="15" customHeight="1">
      <c r="A18" s="526"/>
      <c r="B18" s="527"/>
      <c r="C18" s="473"/>
      <c r="D18" s="474"/>
      <c r="E18" s="44"/>
      <c r="F18" s="335"/>
      <c r="G18" s="537"/>
      <c r="H18" s="15"/>
      <c r="I18" s="526"/>
      <c r="J18" s="527"/>
      <c r="K18" s="473">
        <f>C18</f>
        <v>0</v>
      </c>
      <c r="L18" s="474"/>
      <c r="M18" s="44">
        <f>E18</f>
        <v>0</v>
      </c>
      <c r="N18" s="335">
        <f>F18</f>
        <v>0</v>
      </c>
      <c r="O18" s="537"/>
      <c r="AL18" s="41"/>
      <c r="AM18" s="41"/>
      <c r="AN18" s="42"/>
      <c r="AP18" s="74"/>
      <c r="AU18" s="69" t="s">
        <v>41</v>
      </c>
    </row>
    <row r="19" spans="1:47" ht="15" customHeight="1" thickBot="1">
      <c r="A19" s="538" t="s">
        <v>20</v>
      </c>
      <c r="B19" s="539"/>
      <c r="C19" s="540"/>
      <c r="D19" s="541"/>
      <c r="E19" s="541"/>
      <c r="F19" s="541"/>
      <c r="G19" s="542"/>
      <c r="H19" s="15"/>
      <c r="I19" s="538" t="s">
        <v>19</v>
      </c>
      <c r="J19" s="539"/>
      <c r="K19" s="540">
        <f>C19</f>
        <v>0</v>
      </c>
      <c r="L19" s="541"/>
      <c r="M19" s="541"/>
      <c r="N19" s="541"/>
      <c r="O19" s="542"/>
      <c r="AL19" s="41"/>
      <c r="AM19" s="41"/>
      <c r="AN19" s="42"/>
      <c r="AP19" s="74"/>
      <c r="AU19" s="69" t="s">
        <v>42</v>
      </c>
    </row>
    <row r="20" spans="1:47" ht="15" customHeight="1">
      <c r="A20" s="190"/>
      <c r="B20" s="190"/>
      <c r="C20" s="191"/>
      <c r="D20" s="191"/>
      <c r="E20" s="191"/>
      <c r="F20" s="191"/>
      <c r="G20" s="191"/>
      <c r="H20" s="15"/>
      <c r="I20" s="190"/>
      <c r="J20" s="190"/>
      <c r="K20" s="191"/>
      <c r="L20" s="189"/>
      <c r="M20" s="189"/>
      <c r="N20" s="189"/>
      <c r="O20" s="189"/>
      <c r="AL20" s="41"/>
      <c r="AM20" s="41"/>
      <c r="AN20" s="42"/>
      <c r="AP20" s="74"/>
      <c r="AU20" s="69" t="s">
        <v>175</v>
      </c>
    </row>
    <row r="21" spans="1:47" ht="15" customHeight="1">
      <c r="A21" s="190"/>
      <c r="B21" s="190"/>
      <c r="C21" s="191"/>
      <c r="D21" s="191"/>
      <c r="E21" s="191"/>
      <c r="F21" s="191"/>
      <c r="G21" s="191"/>
      <c r="H21" s="15"/>
      <c r="I21" s="190"/>
      <c r="J21" s="190"/>
      <c r="K21" s="191"/>
      <c r="L21" s="189"/>
      <c r="M21" s="189"/>
      <c r="N21" s="189"/>
      <c r="O21" s="189"/>
      <c r="AL21" s="41"/>
      <c r="AM21" s="41"/>
      <c r="AN21" s="42"/>
      <c r="AP21" s="74"/>
      <c r="AU21" s="69" t="s">
        <v>321</v>
      </c>
    </row>
    <row r="22" spans="1:47" ht="15" customHeight="1">
      <c r="A22" s="190"/>
      <c r="B22" s="190"/>
      <c r="C22" s="191"/>
      <c r="D22" s="191"/>
      <c r="E22" s="191"/>
      <c r="F22" s="191"/>
      <c r="G22" s="191"/>
      <c r="H22" s="15"/>
      <c r="I22" s="190"/>
      <c r="J22" s="190"/>
      <c r="K22" s="191"/>
      <c r="L22" s="189"/>
      <c r="M22" s="189"/>
      <c r="N22" s="189"/>
      <c r="O22" s="189"/>
      <c r="AL22" s="41"/>
      <c r="AM22" s="41"/>
      <c r="AN22" s="42"/>
      <c r="AP22" s="74"/>
      <c r="AU22" s="69" t="s">
        <v>322</v>
      </c>
    </row>
    <row r="23" spans="1:47" ht="15" customHeight="1" thickBot="1">
      <c r="A23" s="192"/>
      <c r="B23" s="192"/>
      <c r="C23" s="192"/>
      <c r="D23" s="192"/>
      <c r="E23" s="192"/>
      <c r="F23" s="192"/>
      <c r="G23" s="192"/>
      <c r="H23" s="192"/>
      <c r="I23" s="192"/>
      <c r="J23" s="192"/>
      <c r="K23" s="192"/>
      <c r="L23" s="46"/>
      <c r="AL23" s="13"/>
      <c r="AM23" s="13"/>
      <c r="AN23" s="42"/>
      <c r="AP23" s="74"/>
      <c r="AU23" s="69" t="s">
        <v>181</v>
      </c>
    </row>
    <row r="24" spans="1:47" ht="15" customHeight="1" thickBot="1">
      <c r="A24" s="48" t="s">
        <v>0</v>
      </c>
      <c r="B24" s="383" t="s">
        <v>29</v>
      </c>
      <c r="C24" s="384"/>
      <c r="D24" s="67" t="s">
        <v>1</v>
      </c>
      <c r="E24" s="48" t="s">
        <v>2</v>
      </c>
      <c r="G24" s="48" t="s">
        <v>0</v>
      </c>
      <c r="H24" s="383" t="s">
        <v>29</v>
      </c>
      <c r="I24" s="384"/>
      <c r="J24" s="67" t="s">
        <v>1</v>
      </c>
      <c r="K24" s="48" t="s">
        <v>2</v>
      </c>
      <c r="M24" s="47"/>
      <c r="N24" s="26" t="s">
        <v>3</v>
      </c>
      <c r="O24" s="25" t="s">
        <v>4</v>
      </c>
      <c r="P24" s="47"/>
      <c r="AP24" s="74"/>
      <c r="AU24" s="69" t="s">
        <v>182</v>
      </c>
    </row>
    <row r="25" spans="1:47" ht="15" customHeight="1">
      <c r="A25" s="66">
        <v>1</v>
      </c>
      <c r="B25" s="385"/>
      <c r="C25" s="386"/>
      <c r="D25" s="68"/>
      <c r="E25" s="49" t="str">
        <f aca="true" t="shared" si="0" ref="E25:E79">IF(D25&lt;&gt;"",1,"")</f>
        <v/>
      </c>
      <c r="F25" s="30"/>
      <c r="G25" s="66">
        <v>56</v>
      </c>
      <c r="H25" s="385"/>
      <c r="I25" s="386"/>
      <c r="J25" s="68"/>
      <c r="K25" s="49" t="str">
        <f aca="true" t="shared" si="1" ref="K25:K70">IF(J25&lt;&gt;"",1,"")</f>
        <v/>
      </c>
      <c r="M25" s="47"/>
      <c r="N25" s="74" t="s">
        <v>134</v>
      </c>
      <c r="O25" s="27">
        <f aca="true" t="shared" si="2" ref="O25:O48">SUMIFS($E$25:$E$79,$D$25:$D$79,N25)+SUMIFS($K$25:$K$79,$J$25:$J$79,N25)</f>
        <v>0</v>
      </c>
      <c r="P25" s="47"/>
      <c r="AP25" s="74"/>
      <c r="AU25" s="69" t="s">
        <v>183</v>
      </c>
    </row>
    <row r="26" spans="1:47" ht="15" customHeight="1">
      <c r="A26" s="66">
        <v>2</v>
      </c>
      <c r="B26" s="385"/>
      <c r="C26" s="386"/>
      <c r="D26" s="68"/>
      <c r="E26" s="49" t="str">
        <f t="shared" si="0"/>
        <v/>
      </c>
      <c r="F26" s="30"/>
      <c r="G26" s="66">
        <v>57</v>
      </c>
      <c r="H26" s="385"/>
      <c r="I26" s="386"/>
      <c r="J26" s="68"/>
      <c r="K26" s="49" t="str">
        <f t="shared" si="1"/>
        <v/>
      </c>
      <c r="M26" s="47"/>
      <c r="N26" s="74" t="s">
        <v>135</v>
      </c>
      <c r="O26" s="27">
        <f t="shared" si="2"/>
        <v>0</v>
      </c>
      <c r="P26" s="47"/>
      <c r="AP26" s="74"/>
      <c r="AU26" s="69" t="s">
        <v>323</v>
      </c>
    </row>
    <row r="27" spans="1:47" ht="15" customHeight="1">
      <c r="A27" s="66">
        <v>3</v>
      </c>
      <c r="B27" s="385"/>
      <c r="C27" s="386"/>
      <c r="D27" s="68"/>
      <c r="E27" s="49" t="str">
        <f t="shared" si="0"/>
        <v/>
      </c>
      <c r="F27" s="30"/>
      <c r="G27" s="66">
        <v>58</v>
      </c>
      <c r="H27" s="385"/>
      <c r="I27" s="386"/>
      <c r="J27" s="68"/>
      <c r="K27" s="49" t="str">
        <f t="shared" si="1"/>
        <v/>
      </c>
      <c r="M27" s="47"/>
      <c r="N27" s="74" t="s">
        <v>136</v>
      </c>
      <c r="O27" s="27">
        <f t="shared" si="2"/>
        <v>0</v>
      </c>
      <c r="P27" s="47"/>
      <c r="S27" s="18"/>
      <c r="AP27" s="74"/>
      <c r="AU27" s="69" t="s">
        <v>324</v>
      </c>
    </row>
    <row r="28" spans="1:47" ht="15" customHeight="1">
      <c r="A28" s="66">
        <v>4</v>
      </c>
      <c r="B28" s="385"/>
      <c r="C28" s="386"/>
      <c r="D28" s="68"/>
      <c r="E28" s="49" t="str">
        <f t="shared" si="0"/>
        <v/>
      </c>
      <c r="F28" s="30"/>
      <c r="G28" s="66">
        <v>59</v>
      </c>
      <c r="H28" s="385"/>
      <c r="I28" s="386"/>
      <c r="J28" s="68"/>
      <c r="K28" s="49" t="str">
        <f t="shared" si="1"/>
        <v/>
      </c>
      <c r="M28" s="47"/>
      <c r="N28" s="74" t="s">
        <v>137</v>
      </c>
      <c r="O28" s="27">
        <f t="shared" si="2"/>
        <v>0</v>
      </c>
      <c r="P28" s="47"/>
      <c r="S28" s="18"/>
      <c r="AP28" s="74"/>
      <c r="AU28" s="69" t="s">
        <v>325</v>
      </c>
    </row>
    <row r="29" spans="1:47" ht="15" customHeight="1">
      <c r="A29" s="66">
        <v>5</v>
      </c>
      <c r="B29" s="385"/>
      <c r="C29" s="386"/>
      <c r="D29" s="68"/>
      <c r="E29" s="49" t="str">
        <f t="shared" si="0"/>
        <v/>
      </c>
      <c r="F29" s="30"/>
      <c r="G29" s="66">
        <v>60</v>
      </c>
      <c r="H29" s="385"/>
      <c r="I29" s="386"/>
      <c r="J29" s="68"/>
      <c r="K29" s="49" t="str">
        <f t="shared" si="1"/>
        <v/>
      </c>
      <c r="M29" s="47"/>
      <c r="N29" s="74" t="s">
        <v>138</v>
      </c>
      <c r="O29" s="27">
        <f t="shared" si="2"/>
        <v>0</v>
      </c>
      <c r="P29" s="47"/>
      <c r="S29" s="18"/>
      <c r="AP29" s="74"/>
      <c r="AU29" s="69" t="s">
        <v>185</v>
      </c>
    </row>
    <row r="30" spans="1:47" ht="15" customHeight="1">
      <c r="A30" s="66">
        <v>6</v>
      </c>
      <c r="B30" s="385"/>
      <c r="C30" s="386"/>
      <c r="D30" s="68"/>
      <c r="E30" s="49" t="str">
        <f t="shared" si="0"/>
        <v/>
      </c>
      <c r="F30" s="30"/>
      <c r="G30" s="66">
        <v>61</v>
      </c>
      <c r="H30" s="385"/>
      <c r="I30" s="386"/>
      <c r="J30" s="68"/>
      <c r="K30" s="49" t="str">
        <f t="shared" si="1"/>
        <v/>
      </c>
      <c r="M30" s="47"/>
      <c r="N30" s="74" t="s">
        <v>139</v>
      </c>
      <c r="O30" s="27">
        <f t="shared" si="2"/>
        <v>0</v>
      </c>
      <c r="P30" s="50"/>
      <c r="S30" s="18"/>
      <c r="AP30" s="74"/>
      <c r="AU30" s="69" t="s">
        <v>133</v>
      </c>
    </row>
    <row r="31" spans="1:47" ht="15" customHeight="1">
      <c r="A31" s="66">
        <v>7</v>
      </c>
      <c r="B31" s="385"/>
      <c r="C31" s="386"/>
      <c r="D31" s="68"/>
      <c r="E31" s="49" t="str">
        <f t="shared" si="0"/>
        <v/>
      </c>
      <c r="F31" s="30"/>
      <c r="G31" s="66">
        <v>62</v>
      </c>
      <c r="H31" s="385"/>
      <c r="I31" s="386"/>
      <c r="J31" s="68"/>
      <c r="K31" s="49" t="str">
        <f t="shared" si="1"/>
        <v/>
      </c>
      <c r="M31" s="47"/>
      <c r="N31" s="74" t="s">
        <v>140</v>
      </c>
      <c r="O31" s="27">
        <f t="shared" si="2"/>
        <v>0</v>
      </c>
      <c r="P31" s="51"/>
      <c r="Q31" s="19"/>
      <c r="S31" s="18"/>
      <c r="AP31" s="74"/>
      <c r="AU31" s="69" t="s">
        <v>326</v>
      </c>
    </row>
    <row r="32" spans="1:47" ht="15" customHeight="1">
      <c r="A32" s="66">
        <v>8</v>
      </c>
      <c r="B32" s="385"/>
      <c r="C32" s="386"/>
      <c r="D32" s="68"/>
      <c r="E32" s="49" t="str">
        <f t="shared" si="0"/>
        <v/>
      </c>
      <c r="F32" s="30"/>
      <c r="G32" s="66">
        <v>63</v>
      </c>
      <c r="H32" s="385"/>
      <c r="I32" s="386"/>
      <c r="J32" s="68"/>
      <c r="K32" s="49" t="str">
        <f t="shared" si="1"/>
        <v/>
      </c>
      <c r="M32" s="47"/>
      <c r="N32" s="74" t="s">
        <v>141</v>
      </c>
      <c r="O32" s="27">
        <f t="shared" si="2"/>
        <v>0</v>
      </c>
      <c r="P32" s="51"/>
      <c r="Q32" s="20"/>
      <c r="S32" s="18"/>
      <c r="AP32" s="74"/>
      <c r="AU32" s="69" t="s">
        <v>186</v>
      </c>
    </row>
    <row r="33" spans="1:47" ht="15" customHeight="1">
      <c r="A33" s="66">
        <v>9</v>
      </c>
      <c r="B33" s="385"/>
      <c r="C33" s="386"/>
      <c r="D33" s="68"/>
      <c r="E33" s="49" t="str">
        <f t="shared" si="0"/>
        <v/>
      </c>
      <c r="F33" s="30"/>
      <c r="G33" s="66">
        <v>64</v>
      </c>
      <c r="H33" s="385"/>
      <c r="I33" s="386"/>
      <c r="J33" s="68"/>
      <c r="K33" s="49" t="str">
        <f t="shared" si="1"/>
        <v/>
      </c>
      <c r="M33" s="47"/>
      <c r="N33" s="74" t="s">
        <v>142</v>
      </c>
      <c r="O33" s="27">
        <f t="shared" si="2"/>
        <v>0</v>
      </c>
      <c r="P33" s="51"/>
      <c r="Q33" s="20"/>
      <c r="S33" s="18"/>
      <c r="AP33" s="74"/>
      <c r="AU33" s="69" t="s">
        <v>187</v>
      </c>
    </row>
    <row r="34" spans="1:47" ht="15" customHeight="1">
      <c r="A34" s="66">
        <v>10</v>
      </c>
      <c r="B34" s="385"/>
      <c r="C34" s="386"/>
      <c r="D34" s="68"/>
      <c r="E34" s="49" t="str">
        <f t="shared" si="0"/>
        <v/>
      </c>
      <c r="F34" s="30"/>
      <c r="G34" s="66">
        <v>65</v>
      </c>
      <c r="H34" s="385"/>
      <c r="I34" s="386"/>
      <c r="J34" s="68"/>
      <c r="K34" s="49" t="str">
        <f t="shared" si="1"/>
        <v/>
      </c>
      <c r="M34" s="47"/>
      <c r="N34" s="74" t="s">
        <v>143</v>
      </c>
      <c r="O34" s="27">
        <f t="shared" si="2"/>
        <v>0</v>
      </c>
      <c r="P34" s="51"/>
      <c r="Q34" s="20"/>
      <c r="S34" s="18"/>
      <c r="AP34" s="74"/>
      <c r="AU34" s="69" t="s">
        <v>188</v>
      </c>
    </row>
    <row r="35" spans="1:47" ht="15" customHeight="1">
      <c r="A35" s="66">
        <v>11</v>
      </c>
      <c r="B35" s="385"/>
      <c r="C35" s="386"/>
      <c r="D35" s="68"/>
      <c r="E35" s="49" t="str">
        <f t="shared" si="0"/>
        <v/>
      </c>
      <c r="F35" s="30"/>
      <c r="G35" s="66">
        <v>66</v>
      </c>
      <c r="H35" s="385"/>
      <c r="I35" s="386"/>
      <c r="J35" s="68"/>
      <c r="K35" s="49" t="str">
        <f t="shared" si="1"/>
        <v/>
      </c>
      <c r="M35" s="47"/>
      <c r="N35" s="74" t="s">
        <v>144</v>
      </c>
      <c r="O35" s="27">
        <f t="shared" si="2"/>
        <v>0</v>
      </c>
      <c r="P35" s="51"/>
      <c r="Q35" s="20"/>
      <c r="S35" s="18"/>
      <c r="AP35" s="74" t="s">
        <v>197</v>
      </c>
      <c r="AU35" s="69" t="s">
        <v>327</v>
      </c>
    </row>
    <row r="36" spans="1:47" ht="15" customHeight="1">
      <c r="A36" s="66">
        <v>12</v>
      </c>
      <c r="B36" s="385"/>
      <c r="C36" s="386"/>
      <c r="D36" s="68"/>
      <c r="E36" s="49" t="str">
        <f t="shared" si="0"/>
        <v/>
      </c>
      <c r="F36" s="30"/>
      <c r="G36" s="66">
        <v>67</v>
      </c>
      <c r="H36" s="385"/>
      <c r="I36" s="386"/>
      <c r="J36" s="68"/>
      <c r="K36" s="49" t="str">
        <f t="shared" si="1"/>
        <v/>
      </c>
      <c r="M36" s="47"/>
      <c r="N36" s="74" t="s">
        <v>145</v>
      </c>
      <c r="O36" s="27">
        <f t="shared" si="2"/>
        <v>0</v>
      </c>
      <c r="P36" s="51"/>
      <c r="Q36" s="20"/>
      <c r="S36" s="18"/>
      <c r="AP36" s="74" t="s">
        <v>198</v>
      </c>
      <c r="AU36" s="69" t="s">
        <v>328</v>
      </c>
    </row>
    <row r="37" spans="1:47" ht="15" customHeight="1">
      <c r="A37" s="66">
        <v>13</v>
      </c>
      <c r="B37" s="385"/>
      <c r="C37" s="386"/>
      <c r="D37" s="68"/>
      <c r="E37" s="49" t="str">
        <f t="shared" si="0"/>
        <v/>
      </c>
      <c r="F37" s="30"/>
      <c r="G37" s="66">
        <v>68</v>
      </c>
      <c r="H37" s="385"/>
      <c r="I37" s="386"/>
      <c r="J37" s="68"/>
      <c r="K37" s="49" t="str">
        <f t="shared" si="1"/>
        <v/>
      </c>
      <c r="M37" s="47"/>
      <c r="N37" s="74" t="s">
        <v>146</v>
      </c>
      <c r="O37" s="27">
        <f t="shared" si="2"/>
        <v>0</v>
      </c>
      <c r="P37" s="51"/>
      <c r="Q37" s="20"/>
      <c r="S37" s="18"/>
      <c r="AP37" s="74" t="s">
        <v>199</v>
      </c>
      <c r="AU37" s="69" t="s">
        <v>47</v>
      </c>
    </row>
    <row r="38" spans="1:47" ht="15" customHeight="1">
      <c r="A38" s="66">
        <v>14</v>
      </c>
      <c r="B38" s="385"/>
      <c r="C38" s="386"/>
      <c r="D38" s="68"/>
      <c r="E38" s="49" t="str">
        <f t="shared" si="0"/>
        <v/>
      </c>
      <c r="F38" s="30"/>
      <c r="G38" s="66">
        <v>69</v>
      </c>
      <c r="H38" s="385"/>
      <c r="I38" s="386"/>
      <c r="J38" s="68"/>
      <c r="K38" s="49" t="str">
        <f t="shared" si="1"/>
        <v/>
      </c>
      <c r="M38" s="47"/>
      <c r="N38" s="74" t="s">
        <v>147</v>
      </c>
      <c r="O38" s="27">
        <f t="shared" si="2"/>
        <v>0</v>
      </c>
      <c r="P38" s="52"/>
      <c r="Q38" s="20"/>
      <c r="S38" s="18"/>
      <c r="AP38" s="89"/>
      <c r="AU38" s="69" t="s">
        <v>329</v>
      </c>
    </row>
    <row r="39" spans="1:47" ht="15" customHeight="1">
      <c r="A39" s="66">
        <v>15</v>
      </c>
      <c r="B39" s="385"/>
      <c r="C39" s="386"/>
      <c r="D39" s="68"/>
      <c r="E39" s="49" t="str">
        <f t="shared" si="0"/>
        <v/>
      </c>
      <c r="F39" s="30"/>
      <c r="G39" s="66">
        <v>70</v>
      </c>
      <c r="H39" s="385"/>
      <c r="I39" s="386"/>
      <c r="J39" s="68"/>
      <c r="K39" s="49" t="str">
        <f t="shared" si="1"/>
        <v/>
      </c>
      <c r="M39" s="47"/>
      <c r="N39" s="74" t="s">
        <v>148</v>
      </c>
      <c r="O39" s="27">
        <f t="shared" si="2"/>
        <v>0</v>
      </c>
      <c r="P39" s="52"/>
      <c r="Q39" s="20"/>
      <c r="S39" s="18"/>
      <c r="AP39" s="89"/>
      <c r="AU39" s="69" t="s">
        <v>330</v>
      </c>
    </row>
    <row r="40" spans="1:47" ht="15" customHeight="1">
      <c r="A40" s="66">
        <v>16</v>
      </c>
      <c r="B40" s="385"/>
      <c r="C40" s="386"/>
      <c r="D40" s="68"/>
      <c r="E40" s="49" t="str">
        <f t="shared" si="0"/>
        <v/>
      </c>
      <c r="F40" s="30"/>
      <c r="G40" s="66">
        <v>71</v>
      </c>
      <c r="H40" s="385"/>
      <c r="I40" s="386"/>
      <c r="J40" s="68"/>
      <c r="K40" s="49" t="str">
        <f t="shared" si="1"/>
        <v/>
      </c>
      <c r="M40" s="47"/>
      <c r="N40" s="74" t="s">
        <v>149</v>
      </c>
      <c r="O40" s="27">
        <f t="shared" si="2"/>
        <v>0</v>
      </c>
      <c r="P40" s="52"/>
      <c r="Q40" s="20"/>
      <c r="S40" s="18"/>
      <c r="AP40" s="89"/>
      <c r="AU40" s="69" t="s">
        <v>189</v>
      </c>
    </row>
    <row r="41" spans="1:47" ht="15" customHeight="1">
      <c r="A41" s="66">
        <v>17</v>
      </c>
      <c r="B41" s="385"/>
      <c r="C41" s="386"/>
      <c r="D41" s="68"/>
      <c r="E41" s="49" t="str">
        <f t="shared" si="0"/>
        <v/>
      </c>
      <c r="F41" s="30"/>
      <c r="G41" s="66">
        <v>72</v>
      </c>
      <c r="H41" s="385"/>
      <c r="I41" s="386"/>
      <c r="J41" s="68"/>
      <c r="K41" s="49" t="str">
        <f t="shared" si="1"/>
        <v/>
      </c>
      <c r="M41" s="47"/>
      <c r="N41" s="74" t="s">
        <v>150</v>
      </c>
      <c r="O41" s="27">
        <f t="shared" si="2"/>
        <v>0</v>
      </c>
      <c r="P41" s="52"/>
      <c r="Q41" s="20"/>
      <c r="S41" s="18"/>
      <c r="AP41" s="89"/>
      <c r="AU41" s="69" t="s">
        <v>190</v>
      </c>
    </row>
    <row r="42" spans="1:47" ht="15" customHeight="1">
      <c r="A42" s="66">
        <v>18</v>
      </c>
      <c r="B42" s="385"/>
      <c r="C42" s="386"/>
      <c r="D42" s="68"/>
      <c r="E42" s="49" t="str">
        <f t="shared" si="0"/>
        <v/>
      </c>
      <c r="F42" s="30"/>
      <c r="G42" s="66">
        <v>73</v>
      </c>
      <c r="H42" s="385"/>
      <c r="I42" s="386"/>
      <c r="J42" s="68"/>
      <c r="K42" s="49" t="str">
        <f t="shared" si="1"/>
        <v/>
      </c>
      <c r="M42" s="47"/>
      <c r="N42" s="74" t="s">
        <v>151</v>
      </c>
      <c r="O42" s="27">
        <f t="shared" si="2"/>
        <v>0</v>
      </c>
      <c r="P42" s="52"/>
      <c r="Q42" s="21"/>
      <c r="S42" s="18"/>
      <c r="AP42" s="89"/>
      <c r="AU42" s="69" t="s">
        <v>49</v>
      </c>
    </row>
    <row r="43" spans="1:47" ht="15" customHeight="1">
      <c r="A43" s="66">
        <v>19</v>
      </c>
      <c r="B43" s="385"/>
      <c r="C43" s="386"/>
      <c r="D43" s="68"/>
      <c r="E43" s="49" t="str">
        <f t="shared" si="0"/>
        <v/>
      </c>
      <c r="F43" s="30"/>
      <c r="G43" s="66">
        <v>74</v>
      </c>
      <c r="H43" s="385"/>
      <c r="I43" s="386"/>
      <c r="J43" s="68"/>
      <c r="K43" s="49" t="str">
        <f t="shared" si="1"/>
        <v/>
      </c>
      <c r="M43" s="47"/>
      <c r="N43" s="74" t="s">
        <v>152</v>
      </c>
      <c r="O43" s="27">
        <f t="shared" si="2"/>
        <v>0</v>
      </c>
      <c r="P43" s="52"/>
      <c r="Q43" s="21"/>
      <c r="S43" s="18"/>
      <c r="AP43" s="89"/>
      <c r="AU43" s="69" t="s">
        <v>331</v>
      </c>
    </row>
    <row r="44" spans="1:42" ht="15" customHeight="1">
      <c r="A44" s="66">
        <v>20</v>
      </c>
      <c r="B44" s="385"/>
      <c r="C44" s="386"/>
      <c r="D44" s="68"/>
      <c r="E44" s="49" t="str">
        <f t="shared" si="0"/>
        <v/>
      </c>
      <c r="F44" s="30"/>
      <c r="G44" s="66">
        <v>75</v>
      </c>
      <c r="H44" s="385"/>
      <c r="I44" s="386"/>
      <c r="J44" s="68"/>
      <c r="K44" s="49" t="str">
        <f t="shared" si="1"/>
        <v/>
      </c>
      <c r="M44" s="47"/>
      <c r="N44" s="74" t="s">
        <v>153</v>
      </c>
      <c r="O44" s="27">
        <f t="shared" si="2"/>
        <v>0</v>
      </c>
      <c r="P44" s="52"/>
      <c r="Q44" s="21"/>
      <c r="S44" s="18"/>
      <c r="AP44" s="89"/>
    </row>
    <row r="45" spans="1:42" ht="15" customHeight="1">
      <c r="A45" s="66">
        <v>21</v>
      </c>
      <c r="B45" s="385"/>
      <c r="C45" s="386"/>
      <c r="D45" s="68"/>
      <c r="E45" s="49" t="str">
        <f t="shared" si="0"/>
        <v/>
      </c>
      <c r="F45" s="30"/>
      <c r="G45" s="66">
        <v>76</v>
      </c>
      <c r="H45" s="385"/>
      <c r="I45" s="386"/>
      <c r="J45" s="68"/>
      <c r="K45" s="49" t="str">
        <f t="shared" si="1"/>
        <v/>
      </c>
      <c r="M45" s="47"/>
      <c r="N45" s="74" t="s">
        <v>154</v>
      </c>
      <c r="O45" s="27">
        <f t="shared" si="2"/>
        <v>0</v>
      </c>
      <c r="P45" s="52"/>
      <c r="Q45" s="21"/>
      <c r="S45" s="18"/>
      <c r="AP45" s="89"/>
    </row>
    <row r="46" spans="1:42" ht="15" customHeight="1">
      <c r="A46" s="66">
        <v>22</v>
      </c>
      <c r="B46" s="385"/>
      <c r="C46" s="386"/>
      <c r="D46" s="68"/>
      <c r="E46" s="49" t="str">
        <f t="shared" si="0"/>
        <v/>
      </c>
      <c r="F46" s="30"/>
      <c r="G46" s="66">
        <v>77</v>
      </c>
      <c r="H46" s="385"/>
      <c r="I46" s="386"/>
      <c r="J46" s="68"/>
      <c r="K46" s="49" t="str">
        <f t="shared" si="1"/>
        <v/>
      </c>
      <c r="M46" s="47"/>
      <c r="N46" s="74" t="s">
        <v>155</v>
      </c>
      <c r="O46" s="27">
        <f t="shared" si="2"/>
        <v>0</v>
      </c>
      <c r="P46" s="52"/>
      <c r="Q46" s="21"/>
      <c r="S46" s="18"/>
      <c r="AP46" s="89"/>
    </row>
    <row r="47" spans="1:42" ht="15" customHeight="1">
      <c r="A47" s="66">
        <v>23</v>
      </c>
      <c r="B47" s="385"/>
      <c r="C47" s="386"/>
      <c r="D47" s="68"/>
      <c r="E47" s="49" t="str">
        <f t="shared" si="0"/>
        <v/>
      </c>
      <c r="F47" s="30"/>
      <c r="G47" s="66">
        <v>78</v>
      </c>
      <c r="H47" s="385"/>
      <c r="I47" s="386"/>
      <c r="J47" s="68"/>
      <c r="K47" s="49" t="str">
        <f t="shared" si="1"/>
        <v/>
      </c>
      <c r="M47" s="47"/>
      <c r="N47" s="74" t="s">
        <v>156</v>
      </c>
      <c r="O47" s="27">
        <f t="shared" si="2"/>
        <v>0</v>
      </c>
      <c r="P47" s="52"/>
      <c r="Q47" s="21"/>
      <c r="AP47" s="89"/>
    </row>
    <row r="48" spans="1:17" ht="15" customHeight="1">
      <c r="A48" s="66">
        <v>24</v>
      </c>
      <c r="B48" s="385"/>
      <c r="C48" s="386"/>
      <c r="D48" s="68"/>
      <c r="E48" s="49" t="str">
        <f t="shared" si="0"/>
        <v/>
      </c>
      <c r="F48" s="30"/>
      <c r="G48" s="66">
        <v>79</v>
      </c>
      <c r="H48" s="385"/>
      <c r="I48" s="386"/>
      <c r="J48" s="68"/>
      <c r="K48" s="49" t="str">
        <f t="shared" si="1"/>
        <v/>
      </c>
      <c r="M48" s="47"/>
      <c r="N48" s="74" t="s">
        <v>157</v>
      </c>
      <c r="O48" s="27">
        <f t="shared" si="2"/>
        <v>0</v>
      </c>
      <c r="Q48" s="21"/>
    </row>
    <row r="49" spans="1:17" ht="15" customHeight="1">
      <c r="A49" s="66">
        <v>25</v>
      </c>
      <c r="B49" s="385"/>
      <c r="C49" s="386"/>
      <c r="D49" s="68"/>
      <c r="E49" s="49" t="str">
        <f t="shared" si="0"/>
        <v/>
      </c>
      <c r="F49" s="30"/>
      <c r="G49" s="66">
        <v>80</v>
      </c>
      <c r="H49" s="385"/>
      <c r="I49" s="386"/>
      <c r="J49" s="68"/>
      <c r="K49" s="49" t="str">
        <f t="shared" si="1"/>
        <v/>
      </c>
      <c r="M49" s="47"/>
      <c r="Q49" s="21"/>
    </row>
    <row r="50" spans="1:17" ht="15" customHeight="1">
      <c r="A50" s="66">
        <v>26</v>
      </c>
      <c r="B50" s="385"/>
      <c r="C50" s="386"/>
      <c r="D50" s="68"/>
      <c r="E50" s="49" t="str">
        <f t="shared" si="0"/>
        <v/>
      </c>
      <c r="F50" s="30"/>
      <c r="G50" s="66">
        <v>81</v>
      </c>
      <c r="H50" s="385"/>
      <c r="I50" s="386"/>
      <c r="J50" s="68"/>
      <c r="K50" s="49" t="str">
        <f t="shared" si="1"/>
        <v/>
      </c>
      <c r="M50" s="47"/>
      <c r="Q50" s="21"/>
    </row>
    <row r="51" spans="1:17" ht="15" customHeight="1" thickBot="1">
      <c r="A51" s="66">
        <v>27</v>
      </c>
      <c r="B51" s="385"/>
      <c r="C51" s="386"/>
      <c r="D51" s="68"/>
      <c r="E51" s="49" t="str">
        <f t="shared" si="0"/>
        <v/>
      </c>
      <c r="F51" s="30"/>
      <c r="G51" s="66">
        <v>82</v>
      </c>
      <c r="H51" s="385"/>
      <c r="I51" s="386"/>
      <c r="J51" s="68"/>
      <c r="K51" s="49" t="str">
        <f t="shared" si="1"/>
        <v/>
      </c>
      <c r="M51" s="47"/>
      <c r="Q51" s="21"/>
    </row>
    <row r="52" spans="1:15" ht="15" customHeight="1" thickBot="1">
      <c r="A52" s="66">
        <v>28</v>
      </c>
      <c r="B52" s="385"/>
      <c r="C52" s="386"/>
      <c r="D52" s="68"/>
      <c r="E52" s="49" t="str">
        <f t="shared" si="0"/>
        <v/>
      </c>
      <c r="F52" s="30"/>
      <c r="G52" s="66">
        <v>83</v>
      </c>
      <c r="H52" s="385"/>
      <c r="I52" s="386"/>
      <c r="J52" s="68"/>
      <c r="K52" s="49" t="str">
        <f t="shared" si="1"/>
        <v/>
      </c>
      <c r="M52" s="47"/>
      <c r="N52" s="73" t="s">
        <v>5</v>
      </c>
      <c r="O52" s="86">
        <f>SUM(O25:O48)</f>
        <v>0</v>
      </c>
    </row>
    <row r="53" spans="1:17" ht="15" customHeight="1" thickBot="1">
      <c r="A53" s="66">
        <v>29</v>
      </c>
      <c r="B53" s="385"/>
      <c r="C53" s="386"/>
      <c r="D53" s="68"/>
      <c r="E53" s="49" t="str">
        <f t="shared" si="0"/>
        <v/>
      </c>
      <c r="F53" s="30"/>
      <c r="G53" s="66">
        <v>84</v>
      </c>
      <c r="H53" s="385"/>
      <c r="I53" s="386"/>
      <c r="J53" s="68"/>
      <c r="K53" s="49" t="str">
        <f t="shared" si="1"/>
        <v/>
      </c>
      <c r="M53" s="47"/>
      <c r="N53" s="47"/>
      <c r="O53" s="47"/>
      <c r="Q53" s="21"/>
    </row>
    <row r="54" spans="1:17" ht="15" customHeight="1">
      <c r="A54" s="66">
        <v>30</v>
      </c>
      <c r="B54" s="385"/>
      <c r="C54" s="386"/>
      <c r="D54" s="68"/>
      <c r="E54" s="49" t="str">
        <f t="shared" si="0"/>
        <v/>
      </c>
      <c r="F54" s="30"/>
      <c r="G54" s="66">
        <v>85</v>
      </c>
      <c r="H54" s="385"/>
      <c r="I54" s="386"/>
      <c r="J54" s="68"/>
      <c r="K54" s="49" t="str">
        <f t="shared" si="1"/>
        <v/>
      </c>
      <c r="M54" s="47"/>
      <c r="N54" s="255" t="s">
        <v>6</v>
      </c>
      <c r="O54" s="257"/>
      <c r="P54" s="199">
        <f>O25+O28+O31+O34+O37+O40+O43+O46</f>
        <v>0</v>
      </c>
      <c r="Q54" s="21"/>
    </row>
    <row r="55" spans="1:17" ht="15" customHeight="1">
      <c r="A55" s="66">
        <v>31</v>
      </c>
      <c r="B55" s="385"/>
      <c r="C55" s="386"/>
      <c r="D55" s="68"/>
      <c r="E55" s="49" t="str">
        <f t="shared" si="0"/>
        <v/>
      </c>
      <c r="F55" s="30"/>
      <c r="G55" s="66">
        <v>86</v>
      </c>
      <c r="H55" s="385"/>
      <c r="I55" s="386"/>
      <c r="J55" s="68"/>
      <c r="K55" s="49" t="str">
        <f t="shared" si="1"/>
        <v/>
      </c>
      <c r="M55" s="47"/>
      <c r="N55" s="258" t="s">
        <v>7</v>
      </c>
      <c r="O55" s="260"/>
      <c r="P55" s="200">
        <f>O26+O29+O32+O35+O38+O41+O44+O47</f>
        <v>0</v>
      </c>
      <c r="Q55" s="53"/>
    </row>
    <row r="56" spans="1:17" ht="15" customHeight="1">
      <c r="A56" s="66">
        <v>32</v>
      </c>
      <c r="B56" s="385"/>
      <c r="C56" s="386"/>
      <c r="D56" s="68"/>
      <c r="E56" s="49" t="str">
        <f t="shared" si="0"/>
        <v/>
      </c>
      <c r="F56" s="30"/>
      <c r="G56" s="66">
        <v>87</v>
      </c>
      <c r="H56" s="385"/>
      <c r="I56" s="386"/>
      <c r="J56" s="68"/>
      <c r="K56" s="49" t="str">
        <f t="shared" si="1"/>
        <v/>
      </c>
      <c r="M56" s="47"/>
      <c r="N56" s="258" t="s">
        <v>8</v>
      </c>
      <c r="O56" s="260"/>
      <c r="P56" s="200">
        <f>O27+O30+O33+O36+O39+O42+O45+O48</f>
        <v>0</v>
      </c>
      <c r="Q56" s="53"/>
    </row>
    <row r="57" spans="1:17" ht="15" customHeight="1">
      <c r="A57" s="66">
        <v>33</v>
      </c>
      <c r="B57" s="385"/>
      <c r="C57" s="386"/>
      <c r="D57" s="68"/>
      <c r="E57" s="49" t="str">
        <f t="shared" si="0"/>
        <v/>
      </c>
      <c r="F57" s="30"/>
      <c r="G57" s="66">
        <v>88</v>
      </c>
      <c r="H57" s="385"/>
      <c r="I57" s="386"/>
      <c r="J57" s="68"/>
      <c r="K57" s="49" t="str">
        <f t="shared" si="1"/>
        <v/>
      </c>
      <c r="M57" s="47"/>
      <c r="N57" s="261" t="s">
        <v>9</v>
      </c>
      <c r="O57" s="263"/>
      <c r="P57" s="201">
        <f>P54+P55+P56</f>
        <v>0</v>
      </c>
      <c r="Q57" s="53"/>
    </row>
    <row r="58" spans="1:17" ht="15" customHeight="1">
      <c r="A58" s="66">
        <v>34</v>
      </c>
      <c r="B58" s="385"/>
      <c r="C58" s="386"/>
      <c r="D58" s="68"/>
      <c r="E58" s="49" t="str">
        <f t="shared" si="0"/>
        <v/>
      </c>
      <c r="F58" s="30"/>
      <c r="G58" s="66">
        <v>89</v>
      </c>
      <c r="H58" s="385"/>
      <c r="I58" s="386"/>
      <c r="J58" s="68"/>
      <c r="K58" s="49" t="str">
        <f t="shared" si="1"/>
        <v/>
      </c>
      <c r="M58" s="47"/>
      <c r="N58" s="258" t="s">
        <v>10</v>
      </c>
      <c r="O58" s="260"/>
      <c r="P58" s="71">
        <f>COUNTA(B25:C79)+COUNTA(H25:I79)</f>
        <v>0</v>
      </c>
      <c r="Q58" s="53"/>
    </row>
    <row r="59" spans="1:17" ht="15" customHeight="1" thickBot="1">
      <c r="A59" s="66">
        <v>35</v>
      </c>
      <c r="B59" s="385"/>
      <c r="C59" s="386"/>
      <c r="D59" s="68"/>
      <c r="E59" s="49" t="str">
        <f t="shared" si="0"/>
        <v/>
      </c>
      <c r="F59" s="30"/>
      <c r="G59" s="66">
        <v>90</v>
      </c>
      <c r="H59" s="385"/>
      <c r="I59" s="386"/>
      <c r="J59" s="68"/>
      <c r="K59" s="49" t="str">
        <f t="shared" si="1"/>
        <v/>
      </c>
      <c r="M59" s="47"/>
      <c r="N59" s="267" t="s">
        <v>11</v>
      </c>
      <c r="O59" s="269"/>
      <c r="P59" s="72">
        <f>SUM(K71:K79)</f>
        <v>0</v>
      </c>
      <c r="Q59" s="21"/>
    </row>
    <row r="60" spans="1:17" ht="15" customHeight="1">
      <c r="A60" s="66">
        <v>36</v>
      </c>
      <c r="B60" s="385"/>
      <c r="C60" s="386"/>
      <c r="D60" s="68"/>
      <c r="E60" s="49" t="str">
        <f t="shared" si="0"/>
        <v/>
      </c>
      <c r="F60" s="30"/>
      <c r="G60" s="66">
        <v>91</v>
      </c>
      <c r="H60" s="385"/>
      <c r="I60" s="386"/>
      <c r="J60" s="68"/>
      <c r="K60" s="49" t="str">
        <f t="shared" si="1"/>
        <v/>
      </c>
      <c r="M60" s="47"/>
      <c r="N60" s="47"/>
      <c r="O60" s="47"/>
      <c r="Q60" s="21"/>
    </row>
    <row r="61" spans="1:17" ht="15" customHeight="1">
      <c r="A61" s="66">
        <v>37</v>
      </c>
      <c r="B61" s="385"/>
      <c r="C61" s="386"/>
      <c r="D61" s="68"/>
      <c r="E61" s="49" t="str">
        <f t="shared" si="0"/>
        <v/>
      </c>
      <c r="F61" s="30"/>
      <c r="G61" s="66">
        <v>92</v>
      </c>
      <c r="H61" s="385"/>
      <c r="I61" s="386"/>
      <c r="J61" s="68"/>
      <c r="K61" s="49" t="str">
        <f t="shared" si="1"/>
        <v/>
      </c>
      <c r="M61" s="47"/>
      <c r="Q61" s="21"/>
    </row>
    <row r="62" spans="1:17" ht="15" customHeight="1">
      <c r="A62" s="66">
        <v>38</v>
      </c>
      <c r="B62" s="385"/>
      <c r="C62" s="386"/>
      <c r="D62" s="68"/>
      <c r="E62" s="49" t="str">
        <f t="shared" si="0"/>
        <v/>
      </c>
      <c r="F62" s="30"/>
      <c r="G62" s="66">
        <v>93</v>
      </c>
      <c r="H62" s="385"/>
      <c r="I62" s="386"/>
      <c r="J62" s="68"/>
      <c r="K62" s="49" t="str">
        <f t="shared" si="1"/>
        <v/>
      </c>
      <c r="M62" s="47"/>
      <c r="Q62" s="21"/>
    </row>
    <row r="63" spans="1:17" ht="15" customHeight="1">
      <c r="A63" s="66">
        <v>39</v>
      </c>
      <c r="B63" s="385"/>
      <c r="C63" s="386"/>
      <c r="D63" s="68"/>
      <c r="E63" s="49" t="str">
        <f t="shared" si="0"/>
        <v/>
      </c>
      <c r="F63" s="30"/>
      <c r="G63" s="66">
        <v>94</v>
      </c>
      <c r="H63" s="385"/>
      <c r="I63" s="386"/>
      <c r="J63" s="68"/>
      <c r="K63" s="49" t="str">
        <f t="shared" si="1"/>
        <v/>
      </c>
      <c r="M63" s="47"/>
      <c r="Q63" s="21"/>
    </row>
    <row r="64" spans="1:17" ht="15" customHeight="1">
      <c r="A64" s="66">
        <v>40</v>
      </c>
      <c r="B64" s="385"/>
      <c r="C64" s="386"/>
      <c r="D64" s="68"/>
      <c r="E64" s="49" t="str">
        <f t="shared" si="0"/>
        <v/>
      </c>
      <c r="F64" s="30"/>
      <c r="G64" s="66">
        <v>95</v>
      </c>
      <c r="H64" s="385"/>
      <c r="I64" s="386"/>
      <c r="J64" s="68"/>
      <c r="K64" s="49" t="str">
        <f t="shared" si="1"/>
        <v/>
      </c>
      <c r="M64" s="47"/>
      <c r="Q64" s="21"/>
    </row>
    <row r="65" spans="1:17" ht="15" customHeight="1">
      <c r="A65" s="66">
        <v>41</v>
      </c>
      <c r="B65" s="385"/>
      <c r="C65" s="386"/>
      <c r="D65" s="68"/>
      <c r="E65" s="49" t="str">
        <f t="shared" si="0"/>
        <v/>
      </c>
      <c r="F65" s="30"/>
      <c r="G65" s="66">
        <v>96</v>
      </c>
      <c r="H65" s="385"/>
      <c r="I65" s="386"/>
      <c r="J65" s="68"/>
      <c r="K65" s="49" t="str">
        <f t="shared" si="1"/>
        <v/>
      </c>
      <c r="M65" s="47"/>
      <c r="Q65" s="21"/>
    </row>
    <row r="66" spans="1:17" ht="15" customHeight="1">
      <c r="A66" s="66">
        <v>42</v>
      </c>
      <c r="B66" s="385"/>
      <c r="C66" s="386"/>
      <c r="D66" s="68"/>
      <c r="E66" s="49" t="str">
        <f t="shared" si="0"/>
        <v/>
      </c>
      <c r="F66" s="30"/>
      <c r="G66" s="66">
        <v>97</v>
      </c>
      <c r="H66" s="385"/>
      <c r="I66" s="386"/>
      <c r="J66" s="68"/>
      <c r="K66" s="49" t="str">
        <f t="shared" si="1"/>
        <v/>
      </c>
      <c r="M66" s="47"/>
      <c r="P66" s="47"/>
      <c r="Q66" s="21"/>
    </row>
    <row r="67" spans="1:17" ht="15" customHeight="1">
      <c r="A67" s="66">
        <v>43</v>
      </c>
      <c r="B67" s="385"/>
      <c r="C67" s="386"/>
      <c r="D67" s="68"/>
      <c r="E67" s="49" t="str">
        <f t="shared" si="0"/>
        <v/>
      </c>
      <c r="F67" s="30"/>
      <c r="G67" s="66">
        <v>98</v>
      </c>
      <c r="H67" s="385"/>
      <c r="I67" s="386"/>
      <c r="J67" s="68"/>
      <c r="K67" s="49" t="str">
        <f t="shared" si="1"/>
        <v/>
      </c>
      <c r="M67" s="47"/>
      <c r="Q67" s="21"/>
    </row>
    <row r="68" spans="1:17" ht="15" customHeight="1">
      <c r="A68" s="66">
        <v>44</v>
      </c>
      <c r="B68" s="385"/>
      <c r="C68" s="386"/>
      <c r="D68" s="68"/>
      <c r="E68" s="49" t="str">
        <f t="shared" si="0"/>
        <v/>
      </c>
      <c r="F68" s="30"/>
      <c r="G68" s="66">
        <v>99</v>
      </c>
      <c r="H68" s="385"/>
      <c r="I68" s="386"/>
      <c r="J68" s="68"/>
      <c r="K68" s="49" t="str">
        <f t="shared" si="1"/>
        <v/>
      </c>
      <c r="M68" s="47"/>
      <c r="Q68" s="54"/>
    </row>
    <row r="69" spans="1:17" ht="15" customHeight="1">
      <c r="A69" s="66">
        <v>45</v>
      </c>
      <c r="B69" s="385"/>
      <c r="C69" s="386"/>
      <c r="D69" s="68"/>
      <c r="E69" s="49" t="str">
        <f t="shared" si="0"/>
        <v/>
      </c>
      <c r="F69" s="30"/>
      <c r="G69" s="56">
        <v>0</v>
      </c>
      <c r="H69" s="385"/>
      <c r="I69" s="386"/>
      <c r="J69" s="68"/>
      <c r="K69" s="49" t="str">
        <f t="shared" si="1"/>
        <v/>
      </c>
      <c r="M69" s="55"/>
      <c r="Q69" s="54"/>
    </row>
    <row r="70" spans="1:17" ht="15" customHeight="1">
      <c r="A70" s="66">
        <v>46</v>
      </c>
      <c r="B70" s="385"/>
      <c r="C70" s="386"/>
      <c r="D70" s="68"/>
      <c r="E70" s="49" t="str">
        <f t="shared" si="0"/>
        <v/>
      </c>
      <c r="F70" s="30"/>
      <c r="G70" s="56" t="s">
        <v>35</v>
      </c>
      <c r="H70" s="385"/>
      <c r="I70" s="386"/>
      <c r="J70" s="68"/>
      <c r="K70" s="49" t="str">
        <f t="shared" si="1"/>
        <v/>
      </c>
      <c r="M70" s="55"/>
      <c r="Q70" s="54"/>
    </row>
    <row r="71" spans="1:17" ht="15" customHeight="1">
      <c r="A71" s="17">
        <v>47</v>
      </c>
      <c r="B71" s="385"/>
      <c r="C71" s="386"/>
      <c r="D71" s="68"/>
      <c r="E71" s="49" t="str">
        <f t="shared" si="0"/>
        <v/>
      </c>
      <c r="G71" s="252" t="s">
        <v>12</v>
      </c>
      <c r="H71" s="385"/>
      <c r="I71" s="386"/>
      <c r="J71" s="68"/>
      <c r="K71" s="49"/>
      <c r="M71" s="55"/>
      <c r="Q71" s="54"/>
    </row>
    <row r="72" spans="1:17" ht="15" customHeight="1">
      <c r="A72" s="17">
        <v>48</v>
      </c>
      <c r="B72" s="385"/>
      <c r="C72" s="386"/>
      <c r="D72" s="68"/>
      <c r="E72" s="49" t="str">
        <f t="shared" si="0"/>
        <v/>
      </c>
      <c r="G72" s="253"/>
      <c r="H72" s="385"/>
      <c r="I72" s="386"/>
      <c r="J72" s="68"/>
      <c r="K72" s="49"/>
      <c r="M72" s="47"/>
      <c r="Q72" s="54"/>
    </row>
    <row r="73" spans="1:17" ht="15" customHeight="1">
      <c r="A73" s="17">
        <v>49</v>
      </c>
      <c r="B73" s="385"/>
      <c r="C73" s="386"/>
      <c r="D73" s="68"/>
      <c r="E73" s="49" t="str">
        <f t="shared" si="0"/>
        <v/>
      </c>
      <c r="G73" s="253"/>
      <c r="H73" s="385"/>
      <c r="I73" s="386"/>
      <c r="J73" s="68"/>
      <c r="K73" s="49"/>
      <c r="Q73" s="54"/>
    </row>
    <row r="74" spans="1:11" ht="15" customHeight="1">
      <c r="A74" s="17">
        <v>50</v>
      </c>
      <c r="B74" s="385"/>
      <c r="C74" s="386"/>
      <c r="D74" s="68"/>
      <c r="E74" s="49" t="str">
        <f t="shared" si="0"/>
        <v/>
      </c>
      <c r="G74" s="253"/>
      <c r="H74" s="385"/>
      <c r="I74" s="386"/>
      <c r="J74" s="68"/>
      <c r="K74" s="49"/>
    </row>
    <row r="75" spans="1:11" ht="15" customHeight="1">
      <c r="A75" s="17">
        <v>51</v>
      </c>
      <c r="B75" s="385"/>
      <c r="C75" s="386"/>
      <c r="D75" s="68"/>
      <c r="E75" s="49" t="str">
        <f t="shared" si="0"/>
        <v/>
      </c>
      <c r="G75" s="253"/>
      <c r="H75" s="385"/>
      <c r="I75" s="386"/>
      <c r="J75" s="68"/>
      <c r="K75" s="49"/>
    </row>
    <row r="76" spans="1:11" ht="15" customHeight="1">
      <c r="A76" s="17">
        <v>52</v>
      </c>
      <c r="B76" s="385"/>
      <c r="C76" s="386"/>
      <c r="D76" s="68"/>
      <c r="E76" s="49" t="str">
        <f t="shared" si="0"/>
        <v/>
      </c>
      <c r="G76" s="253"/>
      <c r="H76" s="385"/>
      <c r="I76" s="386"/>
      <c r="J76" s="68"/>
      <c r="K76" s="49"/>
    </row>
    <row r="77" spans="1:11" ht="15" customHeight="1">
      <c r="A77" s="17">
        <v>53</v>
      </c>
      <c r="B77" s="385"/>
      <c r="C77" s="386"/>
      <c r="D77" s="68"/>
      <c r="E77" s="49" t="str">
        <f t="shared" si="0"/>
        <v/>
      </c>
      <c r="G77" s="253"/>
      <c r="H77" s="385"/>
      <c r="I77" s="386"/>
      <c r="J77" s="68"/>
      <c r="K77" s="49"/>
    </row>
    <row r="78" spans="1:11" ht="15" customHeight="1">
      <c r="A78" s="17">
        <v>54</v>
      </c>
      <c r="B78" s="385"/>
      <c r="C78" s="386"/>
      <c r="D78" s="68"/>
      <c r="E78" s="49" t="str">
        <f t="shared" si="0"/>
        <v/>
      </c>
      <c r="G78" s="253"/>
      <c r="H78" s="385"/>
      <c r="I78" s="386"/>
      <c r="J78" s="68"/>
      <c r="K78" s="49"/>
    </row>
    <row r="79" spans="1:11" ht="15" customHeight="1">
      <c r="A79" s="17">
        <v>55</v>
      </c>
      <c r="B79" s="385"/>
      <c r="C79" s="386"/>
      <c r="D79" s="68"/>
      <c r="E79" s="49" t="str">
        <f t="shared" si="0"/>
        <v/>
      </c>
      <c r="G79" s="254"/>
      <c r="H79" s="385"/>
      <c r="I79" s="386"/>
      <c r="J79" s="68"/>
      <c r="K79" s="49"/>
    </row>
    <row r="80" spans="1:11" ht="15" customHeight="1">
      <c r="A80"/>
      <c r="K80"/>
    </row>
    <row r="81" ht="15" customHeight="1"/>
    <row r="82" ht="15" customHeight="1">
      <c r="K82" s="16"/>
    </row>
    <row r="83" ht="15" customHeight="1">
      <c r="K83" s="16"/>
    </row>
    <row r="84" ht="15" customHeight="1">
      <c r="K84" s="16"/>
    </row>
    <row r="85" ht="15" customHeight="1">
      <c r="K85" s="16"/>
    </row>
    <row r="86" ht="15" customHeight="1">
      <c r="K86" s="16"/>
    </row>
    <row r="87" ht="15" customHeight="1">
      <c r="K87" s="16"/>
    </row>
    <row r="88" ht="15" customHeight="1">
      <c r="K88" s="16"/>
    </row>
    <row r="89" ht="15" customHeight="1">
      <c r="K89" s="16"/>
    </row>
    <row r="90" ht="15" customHeight="1">
      <c r="K90" s="16"/>
    </row>
    <row r="91" ht="15" customHeight="1">
      <c r="K91" s="16"/>
    </row>
    <row r="92" ht="15" customHeight="1">
      <c r="K92" s="16"/>
    </row>
    <row r="93" ht="15" customHeight="1">
      <c r="K93" s="16"/>
    </row>
    <row r="94" ht="15" customHeight="1">
      <c r="K94" s="16"/>
    </row>
    <row r="95" ht="15" customHeight="1">
      <c r="K95" s="16"/>
    </row>
    <row r="96" ht="15" customHeight="1">
      <c r="K96" s="16"/>
    </row>
    <row r="97" ht="15" customHeight="1">
      <c r="K97" s="16"/>
    </row>
    <row r="98" ht="15" customHeight="1">
      <c r="K98" s="16"/>
    </row>
    <row r="99" ht="15" customHeight="1">
      <c r="K99" s="16"/>
    </row>
    <row r="100" ht="15" customHeight="1">
      <c r="K100" s="16"/>
    </row>
    <row r="101" ht="15" customHeight="1">
      <c r="K101" s="16"/>
    </row>
    <row r="102" ht="15" customHeight="1">
      <c r="K102" s="16"/>
    </row>
    <row r="103" ht="15" customHeight="1">
      <c r="K103" s="16"/>
    </row>
    <row r="104" ht="15" customHeight="1">
      <c r="K104" s="16"/>
    </row>
    <row r="105" ht="15" customHeight="1">
      <c r="K105" s="16"/>
    </row>
    <row r="106" ht="15" customHeight="1">
      <c r="K106" s="16"/>
    </row>
    <row r="107" ht="15" customHeight="1">
      <c r="K107" s="16"/>
    </row>
    <row r="108" ht="15" customHeight="1">
      <c r="K108" s="16"/>
    </row>
    <row r="109" ht="15" customHeight="1">
      <c r="K109" s="16"/>
    </row>
    <row r="110" ht="15" customHeight="1">
      <c r="K110" s="16"/>
    </row>
    <row r="111" ht="15" customHeight="1">
      <c r="K111" s="16"/>
    </row>
    <row r="112" ht="15" customHeight="1">
      <c r="K112" s="16"/>
    </row>
    <row r="113" ht="15" customHeight="1">
      <c r="K113" s="16"/>
    </row>
    <row r="114" ht="15" customHeight="1">
      <c r="K114" s="16"/>
    </row>
    <row r="115" ht="15" customHeight="1">
      <c r="K115" s="16"/>
    </row>
    <row r="116" ht="15" customHeight="1">
      <c r="K116" s="16"/>
    </row>
    <row r="117" ht="15" customHeight="1">
      <c r="K117" s="16"/>
    </row>
    <row r="118" ht="15" customHeight="1">
      <c r="K118" s="16"/>
    </row>
    <row r="119" ht="15" customHeight="1">
      <c r="K119" s="16"/>
    </row>
    <row r="120" ht="15" customHeight="1">
      <c r="K120" s="16"/>
    </row>
    <row r="121" ht="15" customHeight="1">
      <c r="K121" s="16"/>
    </row>
    <row r="122" ht="15" customHeight="1">
      <c r="K122" s="16"/>
    </row>
    <row r="123" ht="15" customHeight="1">
      <c r="K123" s="16"/>
    </row>
    <row r="124" ht="15" customHeight="1">
      <c r="K124" s="16"/>
    </row>
    <row r="125" ht="15" customHeight="1">
      <c r="K125" s="16"/>
    </row>
    <row r="126" ht="15" customHeight="1">
      <c r="K126" s="16"/>
    </row>
    <row r="127" ht="15" customHeight="1">
      <c r="K127" s="16"/>
    </row>
    <row r="128" ht="15" customHeight="1">
      <c r="K128" s="16"/>
    </row>
    <row r="129" ht="15" customHeight="1">
      <c r="K129" s="16"/>
    </row>
    <row r="130" ht="15" customHeight="1">
      <c r="K130" s="16"/>
    </row>
    <row r="131" ht="15" customHeight="1">
      <c r="K131" s="16"/>
    </row>
    <row r="132" ht="15" customHeight="1">
      <c r="K132" s="16"/>
    </row>
    <row r="133" ht="15" customHeight="1">
      <c r="K133" s="16"/>
    </row>
    <row r="134" ht="15" customHeight="1">
      <c r="K134" s="16"/>
    </row>
    <row r="135" ht="15" customHeight="1">
      <c r="K135" s="16"/>
    </row>
    <row r="136" ht="15" customHeight="1">
      <c r="K136" s="16"/>
    </row>
    <row r="137" ht="15" customHeight="1">
      <c r="K137" s="16"/>
    </row>
    <row r="138" ht="15" customHeight="1">
      <c r="K138" s="16"/>
    </row>
    <row r="139" ht="15" customHeight="1">
      <c r="K139" s="16"/>
    </row>
    <row r="140" ht="15" customHeight="1">
      <c r="K140" s="16"/>
    </row>
    <row r="141" ht="15" customHeight="1">
      <c r="K141" s="16"/>
    </row>
    <row r="142" ht="15" customHeight="1">
      <c r="K142" s="16"/>
    </row>
    <row r="143" ht="15" customHeight="1">
      <c r="K143" s="16"/>
    </row>
    <row r="144" ht="15" customHeight="1">
      <c r="K144" s="16"/>
    </row>
    <row r="145" ht="15" customHeight="1">
      <c r="K145" s="16"/>
    </row>
    <row r="146" ht="15" customHeight="1">
      <c r="K146" s="16"/>
    </row>
    <row r="147" ht="15" customHeight="1">
      <c r="K147" s="16"/>
    </row>
    <row r="148" ht="15" customHeight="1">
      <c r="K148" s="16"/>
    </row>
    <row r="149" ht="15" customHeight="1">
      <c r="K149" s="16"/>
    </row>
    <row r="150" ht="15" customHeight="1">
      <c r="K150" s="16"/>
    </row>
    <row r="151" ht="15" customHeight="1">
      <c r="K151" s="16"/>
    </row>
    <row r="152" ht="15" customHeight="1">
      <c r="K152" s="16"/>
    </row>
    <row r="153" ht="15" customHeight="1">
      <c r="K153" s="16"/>
    </row>
    <row r="154" ht="15" customHeight="1">
      <c r="K154" s="16"/>
    </row>
    <row r="155" ht="15" customHeight="1">
      <c r="K155" s="16"/>
    </row>
    <row r="156" ht="15" customHeight="1">
      <c r="K156" s="16"/>
    </row>
    <row r="157" ht="15" customHeight="1">
      <c r="K157" s="16"/>
    </row>
    <row r="158" ht="15" customHeight="1">
      <c r="K158" s="16"/>
    </row>
    <row r="159" ht="15" customHeight="1">
      <c r="K159" s="16"/>
    </row>
    <row r="160" ht="15" customHeight="1">
      <c r="K160" s="16"/>
    </row>
    <row r="161" ht="15" customHeight="1">
      <c r="K161" s="16"/>
    </row>
    <row r="162" ht="15" customHeight="1">
      <c r="K162" s="16"/>
    </row>
    <row r="163" ht="15" customHeight="1">
      <c r="K163" s="16"/>
    </row>
    <row r="164" ht="15" customHeight="1">
      <c r="K164" s="16"/>
    </row>
    <row r="165" ht="15" customHeight="1">
      <c r="K165" s="16"/>
    </row>
    <row r="166" ht="15" customHeight="1">
      <c r="K166" s="16"/>
    </row>
    <row r="167" ht="15" customHeight="1">
      <c r="K167" s="16"/>
    </row>
    <row r="168" ht="15" customHeight="1">
      <c r="K168" s="16"/>
    </row>
    <row r="169" ht="15" customHeight="1">
      <c r="K169" s="16"/>
    </row>
    <row r="170" ht="15" customHeight="1">
      <c r="K170" s="16"/>
    </row>
    <row r="171" ht="15" customHeight="1">
      <c r="K171" s="16"/>
    </row>
    <row r="172" ht="15" customHeight="1">
      <c r="K172" s="16"/>
    </row>
    <row r="173" ht="15" customHeight="1">
      <c r="K173" s="16"/>
    </row>
    <row r="174" ht="15" customHeight="1">
      <c r="K174" s="16"/>
    </row>
    <row r="175" ht="15" customHeight="1">
      <c r="K175" s="16"/>
    </row>
    <row r="176" ht="15" customHeight="1">
      <c r="K176" s="16"/>
    </row>
    <row r="177" ht="15" customHeight="1">
      <c r="K177" s="16"/>
    </row>
    <row r="178" ht="15" customHeight="1">
      <c r="K178" s="16"/>
    </row>
    <row r="179" ht="15" customHeight="1">
      <c r="K179" s="16"/>
    </row>
    <row r="180" ht="15" customHeight="1">
      <c r="K180" s="16"/>
    </row>
    <row r="181" ht="15" customHeight="1">
      <c r="K181" s="16"/>
    </row>
    <row r="182" ht="15" customHeight="1">
      <c r="K182" s="16"/>
    </row>
    <row r="183" ht="15" customHeight="1">
      <c r="K183" s="16"/>
    </row>
    <row r="184" ht="15" customHeight="1">
      <c r="K184" s="16"/>
    </row>
    <row r="185" ht="15" customHeight="1">
      <c r="K185" s="16"/>
    </row>
    <row r="186" ht="15" customHeight="1">
      <c r="K186" s="16"/>
    </row>
    <row r="187" ht="15" customHeight="1">
      <c r="K187" s="16"/>
    </row>
    <row r="188" ht="15" customHeight="1">
      <c r="K188" s="16"/>
    </row>
    <row r="189" ht="15" customHeight="1">
      <c r="K189" s="16"/>
    </row>
    <row r="190" ht="15" customHeight="1">
      <c r="K190" s="16"/>
    </row>
    <row r="191" ht="15" customHeight="1">
      <c r="K191" s="16"/>
    </row>
    <row r="192" ht="15" customHeight="1">
      <c r="K192" s="16"/>
    </row>
    <row r="193" ht="15" customHeight="1">
      <c r="K193" s="16"/>
    </row>
    <row r="194" ht="15" customHeight="1">
      <c r="K194" s="16"/>
    </row>
    <row r="195" ht="15" customHeight="1">
      <c r="K195" s="16"/>
    </row>
    <row r="196" ht="15" customHeight="1">
      <c r="K196" s="16"/>
    </row>
    <row r="197" ht="15" customHeight="1">
      <c r="K197" s="16"/>
    </row>
    <row r="198" ht="15" customHeight="1">
      <c r="K198" s="16"/>
    </row>
    <row r="199" ht="15" customHeight="1">
      <c r="K199" s="16"/>
    </row>
    <row r="200" ht="15" customHeight="1">
      <c r="K200" s="16"/>
    </row>
    <row r="201" ht="15" customHeight="1">
      <c r="K201" s="16"/>
    </row>
    <row r="202" ht="15" customHeight="1">
      <c r="K202" s="16"/>
    </row>
    <row r="203" ht="15" customHeight="1">
      <c r="K203" s="16"/>
    </row>
    <row r="204" ht="15" customHeight="1">
      <c r="K204" s="16"/>
    </row>
    <row r="205" ht="15" customHeight="1">
      <c r="K205" s="16"/>
    </row>
    <row r="206" ht="15" customHeight="1">
      <c r="K206" s="16"/>
    </row>
    <row r="207" ht="15" customHeight="1">
      <c r="K207" s="16"/>
    </row>
    <row r="208" ht="15" customHeight="1">
      <c r="K208" s="16"/>
    </row>
    <row r="209" ht="15" customHeight="1">
      <c r="K209" s="16"/>
    </row>
    <row r="210" ht="15" customHeight="1">
      <c r="K210" s="16"/>
    </row>
    <row r="211" ht="15" customHeight="1">
      <c r="K211" s="16"/>
    </row>
    <row r="212" ht="15" customHeight="1">
      <c r="K212" s="16"/>
    </row>
    <row r="213" ht="15" customHeight="1">
      <c r="K213" s="16"/>
    </row>
    <row r="214" ht="15" customHeight="1">
      <c r="K214" s="16"/>
    </row>
    <row r="215" ht="15" customHeight="1">
      <c r="K215" s="16"/>
    </row>
    <row r="216" ht="15" customHeight="1">
      <c r="K216" s="16"/>
    </row>
    <row r="217" ht="15" customHeight="1">
      <c r="K217" s="16"/>
    </row>
    <row r="218" ht="15" customHeight="1">
      <c r="K218" s="16"/>
    </row>
    <row r="219" ht="15" customHeight="1">
      <c r="K219" s="16"/>
    </row>
    <row r="220" ht="15" customHeight="1">
      <c r="K220" s="16"/>
    </row>
    <row r="221" ht="15" customHeight="1">
      <c r="K221" s="16"/>
    </row>
    <row r="222" ht="15" customHeight="1">
      <c r="K222" s="16"/>
    </row>
    <row r="223" ht="15" customHeight="1">
      <c r="K223" s="16"/>
    </row>
    <row r="224" ht="15" customHeight="1">
      <c r="K224" s="16"/>
    </row>
    <row r="225" ht="15" customHeight="1">
      <c r="K225" s="16"/>
    </row>
    <row r="226" ht="15" customHeight="1">
      <c r="K226" s="16"/>
    </row>
    <row r="227" ht="15" customHeight="1">
      <c r="K227" s="16"/>
    </row>
    <row r="228" ht="15" customHeight="1">
      <c r="K228" s="16"/>
    </row>
    <row r="229" ht="15" customHeight="1">
      <c r="K229" s="16"/>
    </row>
    <row r="230" ht="15" customHeight="1">
      <c r="K230" s="16"/>
    </row>
    <row r="231" ht="15" customHeight="1">
      <c r="K231" s="16"/>
    </row>
    <row r="232" ht="15" customHeight="1">
      <c r="K232" s="16"/>
    </row>
    <row r="233" ht="15" customHeight="1">
      <c r="K233" s="16"/>
    </row>
    <row r="234" ht="15" customHeight="1">
      <c r="K234" s="16"/>
    </row>
    <row r="235" ht="15" customHeight="1">
      <c r="K235" s="16"/>
    </row>
    <row r="236" ht="15" customHeight="1">
      <c r="K236" s="16"/>
    </row>
    <row r="237" ht="15" customHeight="1">
      <c r="K237" s="16"/>
    </row>
    <row r="238" ht="15" customHeight="1">
      <c r="K238" s="16"/>
    </row>
    <row r="239" ht="15" customHeight="1">
      <c r="K239" s="16"/>
    </row>
    <row r="240" ht="15" customHeight="1">
      <c r="K240" s="16"/>
    </row>
    <row r="241" ht="15" customHeight="1">
      <c r="K241" s="16"/>
    </row>
    <row r="242" ht="15" customHeight="1">
      <c r="K242" s="16"/>
    </row>
    <row r="243" ht="15" customHeight="1">
      <c r="K243" s="16"/>
    </row>
    <row r="244" ht="15" customHeight="1">
      <c r="K244" s="16"/>
    </row>
    <row r="245" ht="15" customHeight="1">
      <c r="K245" s="16"/>
    </row>
    <row r="246" ht="15" customHeight="1">
      <c r="K246" s="16"/>
    </row>
    <row r="247" ht="15" customHeight="1">
      <c r="K247" s="16"/>
    </row>
    <row r="248" ht="15" customHeight="1">
      <c r="K248" s="16"/>
    </row>
    <row r="249" ht="15" customHeight="1">
      <c r="K249" s="16"/>
    </row>
    <row r="250" ht="15" customHeight="1">
      <c r="K250" s="16"/>
    </row>
  </sheetData>
  <mergeCells count="159">
    <mergeCell ref="B69:C69"/>
    <mergeCell ref="H69:I69"/>
    <mergeCell ref="B70:C70"/>
    <mergeCell ref="H70:I70"/>
    <mergeCell ref="B71:C71"/>
    <mergeCell ref="G71:G79"/>
    <mergeCell ref="H71:I71"/>
    <mergeCell ref="B72:C72"/>
    <mergeCell ref="H72:I72"/>
    <mergeCell ref="B73:C73"/>
    <mergeCell ref="B77:C77"/>
    <mergeCell ref="H77:I77"/>
    <mergeCell ref="B78:C78"/>
    <mergeCell ref="H78:I78"/>
    <mergeCell ref="B79:C79"/>
    <mergeCell ref="H79:I79"/>
    <mergeCell ref="H73:I73"/>
    <mergeCell ref="B74:C74"/>
    <mergeCell ref="H74:I74"/>
    <mergeCell ref="B75:C75"/>
    <mergeCell ref="H75:I75"/>
    <mergeCell ref="B76:C76"/>
    <mergeCell ref="H76:I76"/>
    <mergeCell ref="B66:C66"/>
    <mergeCell ref="H66:I66"/>
    <mergeCell ref="B67:C67"/>
    <mergeCell ref="H67:I67"/>
    <mergeCell ref="B68:C68"/>
    <mergeCell ref="H68:I68"/>
    <mergeCell ref="B64:C64"/>
    <mergeCell ref="H64:I64"/>
    <mergeCell ref="N58:O58"/>
    <mergeCell ref="B65:C65"/>
    <mergeCell ref="H65:I65"/>
    <mergeCell ref="N59:O59"/>
    <mergeCell ref="B62:C62"/>
    <mergeCell ref="H62:I62"/>
    <mergeCell ref="N56:O56"/>
    <mergeCell ref="B63:C63"/>
    <mergeCell ref="H63:I63"/>
    <mergeCell ref="N57:O57"/>
    <mergeCell ref="B60:C60"/>
    <mergeCell ref="H60:I60"/>
    <mergeCell ref="N54:O54"/>
    <mergeCell ref="B61:C61"/>
    <mergeCell ref="H61:I61"/>
    <mergeCell ref="N55:O55"/>
    <mergeCell ref="B57:C57"/>
    <mergeCell ref="H57:I57"/>
    <mergeCell ref="B58:C58"/>
    <mergeCell ref="H58:I58"/>
    <mergeCell ref="B59:C59"/>
    <mergeCell ref="H59:I59"/>
    <mergeCell ref="B54:C54"/>
    <mergeCell ref="H54:I54"/>
    <mergeCell ref="B55:C55"/>
    <mergeCell ref="H55:I55"/>
    <mergeCell ref="B56:C56"/>
    <mergeCell ref="H56:I56"/>
    <mergeCell ref="B51:C51"/>
    <mergeCell ref="H51:I51"/>
    <mergeCell ref="B52:C52"/>
    <mergeCell ref="H52:I52"/>
    <mergeCell ref="B53:C53"/>
    <mergeCell ref="H53:I53"/>
    <mergeCell ref="B48:C48"/>
    <mergeCell ref="H48:I48"/>
    <mergeCell ref="B49:C49"/>
    <mergeCell ref="H49:I49"/>
    <mergeCell ref="B50:C50"/>
    <mergeCell ref="H50:I50"/>
    <mergeCell ref="B45:C45"/>
    <mergeCell ref="H45:I45"/>
    <mergeCell ref="B46:C46"/>
    <mergeCell ref="H46:I46"/>
    <mergeCell ref="B47:C47"/>
    <mergeCell ref="H47:I47"/>
    <mergeCell ref="B42:C42"/>
    <mergeCell ref="H42:I42"/>
    <mergeCell ref="B43:C43"/>
    <mergeCell ref="H43:I43"/>
    <mergeCell ref="B44:C44"/>
    <mergeCell ref="H44:I44"/>
    <mergeCell ref="B39:C39"/>
    <mergeCell ref="H39:I39"/>
    <mergeCell ref="B40:C40"/>
    <mergeCell ref="H40:I40"/>
    <mergeCell ref="B41:C41"/>
    <mergeCell ref="H41:I41"/>
    <mergeCell ref="B36:C36"/>
    <mergeCell ref="H36:I36"/>
    <mergeCell ref="B37:C37"/>
    <mergeCell ref="H37:I37"/>
    <mergeCell ref="B38:C38"/>
    <mergeCell ref="H38:I38"/>
    <mergeCell ref="B33:C33"/>
    <mergeCell ref="H33:I33"/>
    <mergeCell ref="B34:C34"/>
    <mergeCell ref="H34:I34"/>
    <mergeCell ref="B35:C35"/>
    <mergeCell ref="H35:I35"/>
    <mergeCell ref="B30:C30"/>
    <mergeCell ref="H30:I30"/>
    <mergeCell ref="B31:C31"/>
    <mergeCell ref="H31:I31"/>
    <mergeCell ref="B32:C32"/>
    <mergeCell ref="H32:I32"/>
    <mergeCell ref="B27:C27"/>
    <mergeCell ref="H27:I27"/>
    <mergeCell ref="B28:C28"/>
    <mergeCell ref="H28:I28"/>
    <mergeCell ref="B29:C29"/>
    <mergeCell ref="H29:I29"/>
    <mergeCell ref="B24:C24"/>
    <mergeCell ref="H24:I24"/>
    <mergeCell ref="B25:C25"/>
    <mergeCell ref="H25:I25"/>
    <mergeCell ref="B26:C26"/>
    <mergeCell ref="H26:I26"/>
    <mergeCell ref="K18:L18"/>
    <mergeCell ref="N18:O18"/>
    <mergeCell ref="A19:B19"/>
    <mergeCell ref="C19:G19"/>
    <mergeCell ref="I19:J19"/>
    <mergeCell ref="K19:O19"/>
    <mergeCell ref="A15:B18"/>
    <mergeCell ref="C15:G16"/>
    <mergeCell ref="I15:J18"/>
    <mergeCell ref="K15:O16"/>
    <mergeCell ref="C17:D17"/>
    <mergeCell ref="F17:G17"/>
    <mergeCell ref="K17:L17"/>
    <mergeCell ref="N17:O17"/>
    <mergeCell ref="C18:D18"/>
    <mergeCell ref="F18:G18"/>
    <mergeCell ref="A14:B14"/>
    <mergeCell ref="C14:G14"/>
    <mergeCell ref="I14:J14"/>
    <mergeCell ref="K14:O14"/>
    <mergeCell ref="C5:E5"/>
    <mergeCell ref="F5:L5"/>
    <mergeCell ref="C6:E6"/>
    <mergeCell ref="F6:L6"/>
    <mergeCell ref="C7:E7"/>
    <mergeCell ref="A11:B11"/>
    <mergeCell ref="C11:G11"/>
    <mergeCell ref="I11:J11"/>
    <mergeCell ref="K11:O11"/>
    <mergeCell ref="C2:E2"/>
    <mergeCell ref="F2:L2"/>
    <mergeCell ref="C3:E3"/>
    <mergeCell ref="F3:L3"/>
    <mergeCell ref="C4:E4"/>
    <mergeCell ref="F4:L4"/>
    <mergeCell ref="A12:B13"/>
    <mergeCell ref="C12:G13"/>
    <mergeCell ref="I12:J13"/>
    <mergeCell ref="K12:O13"/>
    <mergeCell ref="A1:Q1"/>
  </mergeCells>
  <conditionalFormatting sqref="K12:O19">
    <cfRule type="cellIs" priority="1" dxfId="0" operator="equal">
      <formula>0</formula>
    </cfRule>
  </conditionalFormatting>
  <dataValidations count="2">
    <dataValidation type="list" allowBlank="1" showInputMessage="1" showErrorMessage="1" sqref="F4:L4">
      <formula1>$AL$1:$AL$3</formula1>
    </dataValidation>
    <dataValidation type="list" allowBlank="1" showInputMessage="1" showErrorMessage="1" sqref="D25:D79 J25:J79">
      <formula1>$N$25:$N$48</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portrait" scale="55" r:id="rId2"/>
  <headerFooter>
    <oddFooter>&amp;Cpage &amp;P of &amp;N&amp;R&amp;8 2011</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4F9A8-96B5-4253-85EB-508A145AAF6E}">
  <sheetPr>
    <tabColor theme="0" tint="-0.3499799966812134"/>
  </sheetPr>
  <dimension ref="A1:AV250"/>
  <sheetViews>
    <sheetView showGridLines="0" zoomScaleSheetLayoutView="40" zoomScalePageLayoutView="40" workbookViewId="0" topLeftCell="A1"/>
  </sheetViews>
  <sheetFormatPr defaultColWidth="8.8515625" defaultRowHeight="15"/>
  <cols>
    <col min="1" max="1" width="9.140625" style="1" customWidth="1"/>
    <col min="2" max="10" width="9.140625" style="0" customWidth="1"/>
    <col min="11" max="11" width="9.140625" style="2" customWidth="1"/>
    <col min="12" max="15" width="9.140625" style="0" customWidth="1"/>
    <col min="16" max="16" width="15.140625" style="0" customWidth="1"/>
    <col min="17" max="35" width="9.140625" style="0" customWidth="1"/>
    <col min="38" max="38" width="62.00390625" style="0" customWidth="1"/>
    <col min="39" max="39" width="20.8515625" style="0" customWidth="1"/>
    <col min="45" max="47" width="8.8515625" style="0" hidden="1" customWidth="1"/>
    <col min="48" max="48" width="27.57421875" style="0" customWidth="1"/>
  </cols>
  <sheetData>
    <row r="1" spans="1:39" ht="21" customHeight="1" thickBot="1">
      <c r="A1"/>
      <c r="C1" s="511" t="s">
        <v>434</v>
      </c>
      <c r="D1" s="512"/>
      <c r="E1" s="512"/>
      <c r="F1" s="512"/>
      <c r="G1" s="512"/>
      <c r="H1" s="512"/>
      <c r="I1" s="512"/>
      <c r="J1" s="512"/>
      <c r="K1" s="512"/>
      <c r="L1" s="512"/>
      <c r="M1" s="512"/>
      <c r="N1" s="512"/>
      <c r="O1" s="512"/>
      <c r="P1" s="512"/>
      <c r="Q1" s="512"/>
      <c r="R1" s="546"/>
      <c r="AL1" s="12" t="s">
        <v>54</v>
      </c>
      <c r="AM1" s="12" t="s">
        <v>54</v>
      </c>
    </row>
    <row r="2" spans="1:39" ht="15" customHeight="1">
      <c r="A2"/>
      <c r="C2" s="296" t="s">
        <v>13</v>
      </c>
      <c r="D2" s="513"/>
      <c r="E2" s="514"/>
      <c r="F2" s="313"/>
      <c r="G2" s="314"/>
      <c r="H2" s="314"/>
      <c r="I2" s="314"/>
      <c r="J2" s="314"/>
      <c r="K2" s="314"/>
      <c r="L2" s="315"/>
      <c r="M2" s="11"/>
      <c r="N2" s="11"/>
      <c r="O2" s="11"/>
      <c r="AL2" s="69" t="s">
        <v>338</v>
      </c>
      <c r="AM2" s="69" t="s">
        <v>339</v>
      </c>
    </row>
    <row r="3" spans="1:39" ht="15" customHeight="1">
      <c r="A3"/>
      <c r="C3" s="290" t="s">
        <v>28</v>
      </c>
      <c r="D3" s="300"/>
      <c r="E3" s="301"/>
      <c r="F3" s="316"/>
      <c r="G3" s="317"/>
      <c r="H3" s="317"/>
      <c r="I3" s="317"/>
      <c r="J3" s="317"/>
      <c r="K3" s="317"/>
      <c r="L3" s="318"/>
      <c r="M3" s="11"/>
      <c r="N3" s="11"/>
      <c r="O3" s="11"/>
      <c r="AL3" s="69" t="s">
        <v>259</v>
      </c>
      <c r="AM3" s="69" t="s">
        <v>260</v>
      </c>
    </row>
    <row r="4" spans="1:39" ht="15" customHeight="1">
      <c r="A4"/>
      <c r="C4" s="290" t="s">
        <v>14</v>
      </c>
      <c r="D4" s="300"/>
      <c r="E4" s="301"/>
      <c r="F4" s="319" t="s">
        <v>54</v>
      </c>
      <c r="G4" s="320"/>
      <c r="H4" s="320"/>
      <c r="I4" s="320"/>
      <c r="J4" s="320"/>
      <c r="K4" s="320"/>
      <c r="L4" s="321"/>
      <c r="M4" s="11"/>
      <c r="N4" s="11"/>
      <c r="O4" s="11"/>
      <c r="AJ4" s="4"/>
      <c r="AL4" s="69" t="s">
        <v>90</v>
      </c>
      <c r="AM4" s="69" t="s">
        <v>340</v>
      </c>
    </row>
    <row r="5" spans="1:48" ht="15" customHeight="1">
      <c r="A5"/>
      <c r="C5" s="290" t="s">
        <v>55</v>
      </c>
      <c r="D5" s="300"/>
      <c r="E5" s="301"/>
      <c r="F5" s="319" t="str">
        <f>VLOOKUP(F4,$AL$1:$AM$31,2,FALSE)</f>
        <v>_ _ _ _ _ _ _ _ _ _ _</v>
      </c>
      <c r="G5" s="320"/>
      <c r="H5" s="320"/>
      <c r="I5" s="320"/>
      <c r="J5" s="320"/>
      <c r="K5" s="320"/>
      <c r="L5" s="321"/>
      <c r="M5" s="11"/>
      <c r="N5" s="11"/>
      <c r="O5" s="11"/>
      <c r="AL5" s="69" t="s">
        <v>158</v>
      </c>
      <c r="AM5" s="69" t="s">
        <v>341</v>
      </c>
      <c r="AV5" s="4" t="s">
        <v>53</v>
      </c>
    </row>
    <row r="6" spans="1:48" ht="15" customHeight="1">
      <c r="A6"/>
      <c r="C6" s="290" t="s">
        <v>15</v>
      </c>
      <c r="D6" s="300"/>
      <c r="E6" s="301"/>
      <c r="F6" s="319"/>
      <c r="G6" s="320"/>
      <c r="H6" s="320"/>
      <c r="I6" s="320"/>
      <c r="J6" s="320"/>
      <c r="K6" s="320"/>
      <c r="L6" s="321"/>
      <c r="M6" s="11"/>
      <c r="N6" s="11"/>
      <c r="O6" s="11"/>
      <c r="AL6" s="69" t="s">
        <v>91</v>
      </c>
      <c r="AM6" s="69" t="s">
        <v>342</v>
      </c>
      <c r="AS6" t="s">
        <v>36</v>
      </c>
      <c r="AT6" t="s">
        <v>37</v>
      </c>
      <c r="AU6" t="s">
        <v>38</v>
      </c>
      <c r="AV6" s="14" t="s">
        <v>54</v>
      </c>
    </row>
    <row r="7" spans="1:48" ht="15" customHeight="1" thickBot="1">
      <c r="A7"/>
      <c r="C7" s="273" t="s">
        <v>128</v>
      </c>
      <c r="D7" s="298"/>
      <c r="E7" s="299"/>
      <c r="F7" s="371"/>
      <c r="G7" s="372"/>
      <c r="H7" s="372"/>
      <c r="I7" s="372"/>
      <c r="J7" s="372"/>
      <c r="K7" s="372"/>
      <c r="L7" s="373"/>
      <c r="M7" s="11"/>
      <c r="N7" s="11"/>
      <c r="O7" s="11"/>
      <c r="AL7" s="69" t="s">
        <v>343</v>
      </c>
      <c r="AM7" s="69" t="s">
        <v>344</v>
      </c>
      <c r="AV7" s="14" t="s">
        <v>129</v>
      </c>
    </row>
    <row r="8" spans="1:48" ht="15" customHeight="1">
      <c r="A8"/>
      <c r="E8" s="15"/>
      <c r="F8" s="374"/>
      <c r="G8" s="375"/>
      <c r="H8" s="375"/>
      <c r="I8" s="375"/>
      <c r="J8" s="375"/>
      <c r="K8" s="375"/>
      <c r="L8" s="376"/>
      <c r="AL8" s="69" t="s">
        <v>345</v>
      </c>
      <c r="AM8" s="69" t="s">
        <v>346</v>
      </c>
      <c r="AV8" s="69" t="s">
        <v>40</v>
      </c>
    </row>
    <row r="9" spans="1:48" ht="15" customHeight="1" thickBot="1">
      <c r="A9"/>
      <c r="F9" s="377"/>
      <c r="G9" s="378"/>
      <c r="H9" s="378"/>
      <c r="I9" s="378"/>
      <c r="J9" s="378"/>
      <c r="K9" s="378"/>
      <c r="L9" s="379"/>
      <c r="AL9" s="69" t="s">
        <v>347</v>
      </c>
      <c r="AM9" s="69" t="s">
        <v>348</v>
      </c>
      <c r="AV9" s="69" t="s">
        <v>167</v>
      </c>
    </row>
    <row r="10" spans="1:48" ht="15" customHeight="1" thickBot="1">
      <c r="A10"/>
      <c r="K10"/>
      <c r="AL10" s="69" t="s">
        <v>159</v>
      </c>
      <c r="AM10" s="69" t="s">
        <v>349</v>
      </c>
      <c r="AV10" s="69" t="s">
        <v>169</v>
      </c>
    </row>
    <row r="11" spans="1:48" ht="15" customHeight="1">
      <c r="A11" s="302" t="s">
        <v>17</v>
      </c>
      <c r="B11" s="303"/>
      <c r="C11" s="534"/>
      <c r="D11" s="535"/>
      <c r="E11" s="535"/>
      <c r="F11" s="535"/>
      <c r="G11" s="536"/>
      <c r="H11" s="15"/>
      <c r="I11" s="302" t="s">
        <v>27</v>
      </c>
      <c r="J11" s="303"/>
      <c r="K11" s="534"/>
      <c r="L11" s="535"/>
      <c r="M11" s="535"/>
      <c r="N11" s="535"/>
      <c r="O11" s="536"/>
      <c r="AL11" s="69" t="s">
        <v>160</v>
      </c>
      <c r="AM11" s="69" t="s">
        <v>350</v>
      </c>
      <c r="AV11" s="69" t="s">
        <v>126</v>
      </c>
    </row>
    <row r="12" spans="1:48" ht="15" customHeight="1">
      <c r="A12" s="292" t="s">
        <v>16</v>
      </c>
      <c r="B12" s="293"/>
      <c r="C12" s="278"/>
      <c r="D12" s="279"/>
      <c r="E12" s="279"/>
      <c r="F12" s="279"/>
      <c r="G12" s="280"/>
      <c r="H12" s="15"/>
      <c r="I12" s="292" t="s">
        <v>26</v>
      </c>
      <c r="J12" s="293"/>
      <c r="K12" s="278">
        <f>C12</f>
        <v>0</v>
      </c>
      <c r="L12" s="279"/>
      <c r="M12" s="279"/>
      <c r="N12" s="279"/>
      <c r="O12" s="280"/>
      <c r="AL12" s="69" t="s">
        <v>351</v>
      </c>
      <c r="AM12" s="69" t="s">
        <v>352</v>
      </c>
      <c r="AV12" s="69" t="s">
        <v>170</v>
      </c>
    </row>
    <row r="13" spans="1:48" ht="15" customHeight="1">
      <c r="A13" s="296"/>
      <c r="B13" s="297"/>
      <c r="C13" s="281"/>
      <c r="D13" s="282"/>
      <c r="E13" s="282"/>
      <c r="F13" s="282"/>
      <c r="G13" s="283"/>
      <c r="H13" s="16"/>
      <c r="I13" s="296"/>
      <c r="J13" s="297"/>
      <c r="K13" s="281"/>
      <c r="L13" s="282"/>
      <c r="M13" s="282"/>
      <c r="N13" s="282"/>
      <c r="O13" s="283"/>
      <c r="AL13" s="69" t="s">
        <v>161</v>
      </c>
      <c r="AM13" s="69" t="s">
        <v>353</v>
      </c>
      <c r="AV13" s="69" t="s">
        <v>171</v>
      </c>
    </row>
    <row r="14" spans="1:48" ht="15" customHeight="1">
      <c r="A14" s="290" t="s">
        <v>18</v>
      </c>
      <c r="B14" s="291"/>
      <c r="C14" s="473"/>
      <c r="D14" s="530"/>
      <c r="E14" s="530"/>
      <c r="F14" s="530"/>
      <c r="G14" s="531"/>
      <c r="H14" s="15"/>
      <c r="I14" s="290" t="s">
        <v>18</v>
      </c>
      <c r="J14" s="291"/>
      <c r="K14" s="473">
        <f>C14</f>
        <v>0</v>
      </c>
      <c r="L14" s="530"/>
      <c r="M14" s="530"/>
      <c r="N14" s="530"/>
      <c r="O14" s="531"/>
      <c r="AL14" s="69" t="s">
        <v>162</v>
      </c>
      <c r="AM14" s="69" t="s">
        <v>354</v>
      </c>
      <c r="AV14" s="69" t="s">
        <v>172</v>
      </c>
    </row>
    <row r="15" spans="1:48" ht="15" customHeight="1">
      <c r="A15" s="292" t="s">
        <v>25</v>
      </c>
      <c r="B15" s="293"/>
      <c r="C15" s="278"/>
      <c r="D15" s="279"/>
      <c r="E15" s="279"/>
      <c r="F15" s="279"/>
      <c r="G15" s="280"/>
      <c r="H15" s="15"/>
      <c r="I15" s="292" t="s">
        <v>24</v>
      </c>
      <c r="J15" s="293"/>
      <c r="K15" s="278">
        <f>C15</f>
        <v>0</v>
      </c>
      <c r="L15" s="279"/>
      <c r="M15" s="279"/>
      <c r="N15" s="279"/>
      <c r="O15" s="280"/>
      <c r="AL15" s="69" t="s">
        <v>163</v>
      </c>
      <c r="AM15" s="69" t="s">
        <v>355</v>
      </c>
      <c r="AV15" s="69" t="s">
        <v>173</v>
      </c>
    </row>
    <row r="16" spans="1:48" ht="15" customHeight="1">
      <c r="A16" s="294"/>
      <c r="B16" s="295"/>
      <c r="C16" s="281"/>
      <c r="D16" s="282"/>
      <c r="E16" s="282"/>
      <c r="F16" s="282"/>
      <c r="G16" s="283"/>
      <c r="H16" s="15"/>
      <c r="I16" s="294"/>
      <c r="J16" s="295"/>
      <c r="K16" s="281"/>
      <c r="L16" s="282"/>
      <c r="M16" s="282"/>
      <c r="N16" s="282"/>
      <c r="O16" s="283"/>
      <c r="AL16" s="69" t="s">
        <v>241</v>
      </c>
      <c r="AM16" s="69" t="s">
        <v>165</v>
      </c>
      <c r="AV16" s="69" t="s">
        <v>174</v>
      </c>
    </row>
    <row r="17" spans="1:48" ht="15" customHeight="1">
      <c r="A17" s="294"/>
      <c r="B17" s="295"/>
      <c r="C17" s="284" t="s">
        <v>21</v>
      </c>
      <c r="D17" s="285"/>
      <c r="E17" s="23" t="s">
        <v>22</v>
      </c>
      <c r="F17" s="284" t="s">
        <v>23</v>
      </c>
      <c r="G17" s="545"/>
      <c r="H17" s="15"/>
      <c r="I17" s="294"/>
      <c r="J17" s="295"/>
      <c r="K17" s="284" t="s">
        <v>21</v>
      </c>
      <c r="L17" s="285"/>
      <c r="M17" s="23" t="s">
        <v>22</v>
      </c>
      <c r="N17" s="284" t="s">
        <v>23</v>
      </c>
      <c r="O17" s="545"/>
      <c r="AL17" s="69" t="s">
        <v>356</v>
      </c>
      <c r="AM17" s="69" t="s">
        <v>250</v>
      </c>
      <c r="AV17" s="69" t="s">
        <v>41</v>
      </c>
    </row>
    <row r="18" spans="1:48" ht="15" customHeight="1">
      <c r="A18" s="296"/>
      <c r="B18" s="297"/>
      <c r="C18" s="473"/>
      <c r="D18" s="474"/>
      <c r="E18" s="44"/>
      <c r="F18" s="335"/>
      <c r="G18" s="537"/>
      <c r="H18" s="15"/>
      <c r="I18" s="296"/>
      <c r="J18" s="297"/>
      <c r="K18" s="473">
        <f>C18</f>
        <v>0</v>
      </c>
      <c r="L18" s="474"/>
      <c r="M18" s="44">
        <f>E18</f>
        <v>0</v>
      </c>
      <c r="N18" s="335">
        <f>F18</f>
        <v>0</v>
      </c>
      <c r="O18" s="537"/>
      <c r="AL18" s="69" t="s">
        <v>273</v>
      </c>
      <c r="AM18" s="202" t="s">
        <v>274</v>
      </c>
      <c r="AV18" s="69" t="s">
        <v>42</v>
      </c>
    </row>
    <row r="19" spans="1:48" ht="15" customHeight="1" thickBot="1">
      <c r="A19" s="273" t="s">
        <v>20</v>
      </c>
      <c r="B19" s="274"/>
      <c r="C19" s="540"/>
      <c r="D19" s="541"/>
      <c r="E19" s="541"/>
      <c r="F19" s="541"/>
      <c r="G19" s="542"/>
      <c r="H19" s="15"/>
      <c r="I19" s="273" t="s">
        <v>19</v>
      </c>
      <c r="J19" s="274"/>
      <c r="K19" s="540">
        <f>C19</f>
        <v>0</v>
      </c>
      <c r="L19" s="541"/>
      <c r="M19" s="541"/>
      <c r="N19" s="541"/>
      <c r="O19" s="542"/>
      <c r="AL19" s="69" t="s">
        <v>257</v>
      </c>
      <c r="AM19" s="69" t="s">
        <v>258</v>
      </c>
      <c r="AV19" s="69" t="s">
        <v>125</v>
      </c>
    </row>
    <row r="20" spans="1:48" ht="15" customHeight="1">
      <c r="A20" s="24"/>
      <c r="B20" s="24"/>
      <c r="C20" s="24"/>
      <c r="D20" s="24"/>
      <c r="E20" s="24"/>
      <c r="F20" s="24"/>
      <c r="G20" s="24"/>
      <c r="H20" s="24"/>
      <c r="I20" s="24"/>
      <c r="J20" s="24"/>
      <c r="K20" s="24"/>
      <c r="L20" s="24"/>
      <c r="AL20" s="69" t="s">
        <v>263</v>
      </c>
      <c r="AM20" s="202" t="s">
        <v>264</v>
      </c>
      <c r="AV20" s="69" t="s">
        <v>43</v>
      </c>
    </row>
    <row r="21" spans="1:48" ht="15" customHeight="1">
      <c r="A21" s="24"/>
      <c r="B21" s="24"/>
      <c r="C21" s="24"/>
      <c r="D21" s="24"/>
      <c r="E21" s="24"/>
      <c r="F21" s="24"/>
      <c r="G21" s="24"/>
      <c r="H21" s="24"/>
      <c r="I21" s="24"/>
      <c r="J21" s="24"/>
      <c r="K21" s="24"/>
      <c r="L21" s="24"/>
      <c r="AL21" s="69" t="s">
        <v>261</v>
      </c>
      <c r="AM21" s="202" t="s">
        <v>262</v>
      </c>
      <c r="AV21" s="69" t="s">
        <v>176</v>
      </c>
    </row>
    <row r="22" spans="1:48" ht="15" customHeight="1">
      <c r="A22" s="24"/>
      <c r="B22" s="24"/>
      <c r="C22" s="24"/>
      <c r="D22" s="24"/>
      <c r="E22" s="24"/>
      <c r="F22" s="24"/>
      <c r="G22" s="24"/>
      <c r="H22" s="24"/>
      <c r="I22" s="24"/>
      <c r="J22" s="24"/>
      <c r="K22" s="24"/>
      <c r="L22" s="24"/>
      <c r="AL22" s="69" t="s">
        <v>265</v>
      </c>
      <c r="AM22" s="202" t="s">
        <v>266</v>
      </c>
      <c r="AV22" s="69" t="s">
        <v>44</v>
      </c>
    </row>
    <row r="23" spans="1:48" ht="15" customHeight="1" thickBot="1">
      <c r="A23" s="547"/>
      <c r="B23" s="547"/>
      <c r="C23" s="547"/>
      <c r="D23" s="547"/>
      <c r="E23" s="547"/>
      <c r="F23" s="547"/>
      <c r="G23" s="547"/>
      <c r="H23" s="547"/>
      <c r="I23" s="547"/>
      <c r="J23" s="547"/>
      <c r="K23" s="547"/>
      <c r="L23" s="24"/>
      <c r="AL23" s="69" t="s">
        <v>267</v>
      </c>
      <c r="AM23" s="202" t="s">
        <v>268</v>
      </c>
      <c r="AV23" s="69" t="s">
        <v>177</v>
      </c>
    </row>
    <row r="24" spans="1:48" ht="15" customHeight="1" thickBot="1">
      <c r="A24" s="157" t="s">
        <v>0</v>
      </c>
      <c r="B24" s="548" t="s">
        <v>29</v>
      </c>
      <c r="C24" s="549"/>
      <c r="D24" s="157" t="s">
        <v>1</v>
      </c>
      <c r="E24" s="158" t="s">
        <v>2</v>
      </c>
      <c r="G24" s="159" t="s">
        <v>0</v>
      </c>
      <c r="H24" s="548" t="s">
        <v>29</v>
      </c>
      <c r="I24" s="549"/>
      <c r="J24" s="157" t="s">
        <v>1</v>
      </c>
      <c r="K24" s="157" t="s">
        <v>2</v>
      </c>
      <c r="N24" s="26" t="s">
        <v>3</v>
      </c>
      <c r="O24" s="25" t="s">
        <v>4</v>
      </c>
      <c r="AL24" s="69" t="s">
        <v>269</v>
      </c>
      <c r="AM24" s="202" t="s">
        <v>270</v>
      </c>
      <c r="AU24" t="s">
        <v>175</v>
      </c>
      <c r="AV24" s="69" t="s">
        <v>178</v>
      </c>
    </row>
    <row r="25" spans="1:48" ht="15" customHeight="1">
      <c r="A25" s="160">
        <v>1</v>
      </c>
      <c r="B25" s="550"/>
      <c r="C25" s="551"/>
      <c r="D25" s="161"/>
      <c r="E25" s="162" t="str">
        <f aca="true" t="shared" si="0" ref="E25:E79">IF(D25&lt;&gt;"",1,"")</f>
        <v/>
      </c>
      <c r="G25" s="160">
        <v>56</v>
      </c>
      <c r="H25" s="550"/>
      <c r="I25" s="551"/>
      <c r="J25" s="163"/>
      <c r="K25" s="162" t="str">
        <f aca="true" t="shared" si="1" ref="K25:K79">IF(J25&lt;&gt;"",1,"")</f>
        <v/>
      </c>
      <c r="N25" s="164">
        <v>36</v>
      </c>
      <c r="O25" s="27">
        <f aca="true" t="shared" si="2" ref="O25:O63">SUMIFS($E$25:$E$79,$D$25:$D$79,N25)+SUMIFS($K$25:$K$79,$J$25:$J$79,N25)</f>
        <v>0</v>
      </c>
      <c r="AL25" s="69" t="s">
        <v>271</v>
      </c>
      <c r="AM25" s="202" t="s">
        <v>272</v>
      </c>
      <c r="AU25" t="s">
        <v>125</v>
      </c>
      <c r="AV25" s="69" t="s">
        <v>179</v>
      </c>
    </row>
    <row r="26" spans="1:48" ht="15" customHeight="1">
      <c r="A26" s="17">
        <v>2</v>
      </c>
      <c r="B26" s="550"/>
      <c r="C26" s="551"/>
      <c r="D26" s="161"/>
      <c r="E26" s="162" t="str">
        <f t="shared" si="0"/>
        <v/>
      </c>
      <c r="G26" s="17">
        <v>57</v>
      </c>
      <c r="H26" s="550"/>
      <c r="I26" s="551"/>
      <c r="J26" s="163"/>
      <c r="K26" s="162" t="str">
        <f t="shared" si="1"/>
        <v/>
      </c>
      <c r="N26" s="164" t="s">
        <v>100</v>
      </c>
      <c r="O26" s="27">
        <f t="shared" si="2"/>
        <v>0</v>
      </c>
      <c r="AL26" s="69" t="s">
        <v>241</v>
      </c>
      <c r="AM26" s="69" t="s">
        <v>460</v>
      </c>
      <c r="AU26" t="s">
        <v>43</v>
      </c>
      <c r="AV26" s="69" t="s">
        <v>180</v>
      </c>
    </row>
    <row r="27" spans="1:48" ht="15" customHeight="1">
      <c r="A27" s="17">
        <v>3</v>
      </c>
      <c r="B27" s="550"/>
      <c r="C27" s="551"/>
      <c r="D27" s="161"/>
      <c r="E27" s="162" t="str">
        <f t="shared" si="0"/>
        <v/>
      </c>
      <c r="G27" s="17">
        <v>58</v>
      </c>
      <c r="H27" s="550"/>
      <c r="I27" s="551"/>
      <c r="J27" s="163"/>
      <c r="K27" s="162" t="str">
        <f t="shared" si="1"/>
        <v/>
      </c>
      <c r="N27" s="164" t="s">
        <v>101</v>
      </c>
      <c r="O27" s="27">
        <f t="shared" si="2"/>
        <v>0</v>
      </c>
      <c r="R27" s="18"/>
      <c r="AL27" s="69" t="s">
        <v>443</v>
      </c>
      <c r="AM27" s="202" t="s">
        <v>446</v>
      </c>
      <c r="AU27" t="s">
        <v>176</v>
      </c>
      <c r="AV27" s="69" t="s">
        <v>184</v>
      </c>
    </row>
    <row r="28" spans="1:48" ht="15" customHeight="1">
      <c r="A28" s="17">
        <v>4</v>
      </c>
      <c r="B28" s="550"/>
      <c r="C28" s="551"/>
      <c r="D28" s="161"/>
      <c r="E28" s="162" t="str">
        <f t="shared" si="0"/>
        <v/>
      </c>
      <c r="G28" s="17">
        <v>59</v>
      </c>
      <c r="H28" s="550"/>
      <c r="I28" s="551"/>
      <c r="J28" s="163"/>
      <c r="K28" s="162" t="str">
        <f t="shared" si="1"/>
        <v/>
      </c>
      <c r="N28" s="164">
        <v>38</v>
      </c>
      <c r="O28" s="27">
        <f t="shared" si="2"/>
        <v>0</v>
      </c>
      <c r="R28" s="18"/>
      <c r="AL28" s="69" t="s">
        <v>449</v>
      </c>
      <c r="AM28" s="202" t="s">
        <v>450</v>
      </c>
      <c r="AU28" t="s">
        <v>44</v>
      </c>
      <c r="AV28" s="69" t="s">
        <v>133</v>
      </c>
    </row>
    <row r="29" spans="1:48" ht="15" customHeight="1">
      <c r="A29" s="17">
        <v>5</v>
      </c>
      <c r="B29" s="550"/>
      <c r="C29" s="551"/>
      <c r="D29" s="161"/>
      <c r="E29" s="162" t="str">
        <f t="shared" si="0"/>
        <v/>
      </c>
      <c r="G29" s="17">
        <v>60</v>
      </c>
      <c r="H29" s="550"/>
      <c r="I29" s="551"/>
      <c r="J29" s="163"/>
      <c r="K29" s="162" t="str">
        <f t="shared" si="1"/>
        <v/>
      </c>
      <c r="N29" s="164" t="s">
        <v>102</v>
      </c>
      <c r="O29" s="27">
        <f t="shared" si="2"/>
        <v>0</v>
      </c>
      <c r="R29" s="18"/>
      <c r="AL29" s="69" t="s">
        <v>451</v>
      </c>
      <c r="AM29" s="69" t="s">
        <v>454</v>
      </c>
      <c r="AU29" t="s">
        <v>177</v>
      </c>
      <c r="AV29" s="69" t="s">
        <v>45</v>
      </c>
    </row>
    <row r="30" spans="1:48" ht="15" customHeight="1">
      <c r="A30" s="17">
        <v>6</v>
      </c>
      <c r="B30" s="550"/>
      <c r="C30" s="551"/>
      <c r="D30" s="161"/>
      <c r="E30" s="162" t="str">
        <f t="shared" si="0"/>
        <v/>
      </c>
      <c r="G30" s="17">
        <v>61</v>
      </c>
      <c r="H30" s="550"/>
      <c r="I30" s="551"/>
      <c r="J30" s="163"/>
      <c r="K30" s="162" t="str">
        <f t="shared" si="1"/>
        <v/>
      </c>
      <c r="N30" s="164" t="s">
        <v>103</v>
      </c>
      <c r="O30" s="27">
        <f t="shared" si="2"/>
        <v>0</v>
      </c>
      <c r="R30" s="18"/>
      <c r="AL30" s="69" t="s">
        <v>452</v>
      </c>
      <c r="AM30" s="69" t="s">
        <v>455</v>
      </c>
      <c r="AU30" t="s">
        <v>178</v>
      </c>
      <c r="AV30" s="69" t="s">
        <v>187</v>
      </c>
    </row>
    <row r="31" spans="1:48" ht="15" customHeight="1">
      <c r="A31" s="17">
        <v>7</v>
      </c>
      <c r="B31" s="550"/>
      <c r="C31" s="551"/>
      <c r="D31" s="161"/>
      <c r="E31" s="162" t="str">
        <f t="shared" si="0"/>
        <v/>
      </c>
      <c r="G31" s="17">
        <v>62</v>
      </c>
      <c r="H31" s="550"/>
      <c r="I31" s="551"/>
      <c r="J31" s="163"/>
      <c r="K31" s="162" t="str">
        <f t="shared" si="1"/>
        <v/>
      </c>
      <c r="N31" s="164">
        <v>40</v>
      </c>
      <c r="O31" s="27">
        <f t="shared" si="2"/>
        <v>0</v>
      </c>
      <c r="P31" s="19"/>
      <c r="R31" s="18"/>
      <c r="AL31" s="69" t="s">
        <v>453</v>
      </c>
      <c r="AM31" s="69" t="s">
        <v>456</v>
      </c>
      <c r="AU31" t="s">
        <v>179</v>
      </c>
      <c r="AV31" s="69" t="s">
        <v>188</v>
      </c>
    </row>
    <row r="32" spans="1:48" ht="15" customHeight="1">
      <c r="A32" s="17">
        <v>8</v>
      </c>
      <c r="B32" s="550"/>
      <c r="C32" s="551"/>
      <c r="D32" s="161"/>
      <c r="E32" s="162" t="str">
        <f t="shared" si="0"/>
        <v/>
      </c>
      <c r="G32" s="17">
        <v>63</v>
      </c>
      <c r="H32" s="550"/>
      <c r="I32" s="551"/>
      <c r="J32" s="163"/>
      <c r="K32" s="162" t="str">
        <f t="shared" si="1"/>
        <v/>
      </c>
      <c r="N32" s="164" t="s">
        <v>104</v>
      </c>
      <c r="O32" s="27">
        <f t="shared" si="2"/>
        <v>0</v>
      </c>
      <c r="P32" s="20"/>
      <c r="R32" s="18"/>
      <c r="AU32" t="s">
        <v>180</v>
      </c>
      <c r="AV32" s="69" t="s">
        <v>127</v>
      </c>
    </row>
    <row r="33" spans="1:48" ht="15" customHeight="1">
      <c r="A33" s="17">
        <v>9</v>
      </c>
      <c r="B33" s="550"/>
      <c r="C33" s="551"/>
      <c r="D33" s="161"/>
      <c r="E33" s="162" t="str">
        <f t="shared" si="0"/>
        <v/>
      </c>
      <c r="G33" s="17">
        <v>64</v>
      </c>
      <c r="H33" s="550"/>
      <c r="I33" s="551"/>
      <c r="J33" s="163"/>
      <c r="K33" s="162" t="str">
        <f t="shared" si="1"/>
        <v/>
      </c>
      <c r="N33" s="164" t="s">
        <v>105</v>
      </c>
      <c r="O33" s="27">
        <f t="shared" si="2"/>
        <v>0</v>
      </c>
      <c r="P33" s="20"/>
      <c r="R33" s="18"/>
      <c r="AU33" t="s">
        <v>181</v>
      </c>
      <c r="AV33" s="69" t="s">
        <v>46</v>
      </c>
    </row>
    <row r="34" spans="1:48" ht="15" customHeight="1">
      <c r="A34" s="17">
        <v>10</v>
      </c>
      <c r="B34" s="550"/>
      <c r="C34" s="551"/>
      <c r="D34" s="161"/>
      <c r="E34" s="162" t="str">
        <f t="shared" si="0"/>
        <v/>
      </c>
      <c r="G34" s="17">
        <v>65</v>
      </c>
      <c r="H34" s="550"/>
      <c r="I34" s="551"/>
      <c r="J34" s="163"/>
      <c r="K34" s="162" t="str">
        <f t="shared" si="1"/>
        <v/>
      </c>
      <c r="N34" s="164">
        <v>42</v>
      </c>
      <c r="O34" s="27">
        <f t="shared" si="2"/>
        <v>0</v>
      </c>
      <c r="P34" s="20"/>
      <c r="R34" s="18"/>
      <c r="AU34" t="s">
        <v>182</v>
      </c>
      <c r="AV34" s="69" t="s">
        <v>47</v>
      </c>
    </row>
    <row r="35" spans="1:48" ht="15" customHeight="1">
      <c r="A35" s="17">
        <v>11</v>
      </c>
      <c r="B35" s="550"/>
      <c r="C35" s="551"/>
      <c r="D35" s="161"/>
      <c r="E35" s="162" t="str">
        <f t="shared" si="0"/>
        <v/>
      </c>
      <c r="G35" s="17">
        <v>66</v>
      </c>
      <c r="H35" s="550"/>
      <c r="I35" s="551"/>
      <c r="J35" s="163"/>
      <c r="K35" s="162" t="str">
        <f t="shared" si="1"/>
        <v/>
      </c>
      <c r="N35" s="164" t="s">
        <v>106</v>
      </c>
      <c r="O35" s="27">
        <f t="shared" si="2"/>
        <v>0</v>
      </c>
      <c r="P35" s="20"/>
      <c r="R35" s="18"/>
      <c r="AU35" t="s">
        <v>183</v>
      </c>
      <c r="AV35" s="69" t="s">
        <v>48</v>
      </c>
    </row>
    <row r="36" spans="1:48" ht="15" customHeight="1">
      <c r="A36" s="17">
        <v>12</v>
      </c>
      <c r="B36" s="550"/>
      <c r="C36" s="551"/>
      <c r="D36" s="161"/>
      <c r="E36" s="162" t="str">
        <f t="shared" si="0"/>
        <v/>
      </c>
      <c r="G36" s="17">
        <v>67</v>
      </c>
      <c r="H36" s="550"/>
      <c r="I36" s="551"/>
      <c r="J36" s="163"/>
      <c r="K36" s="162" t="str">
        <f t="shared" si="1"/>
        <v/>
      </c>
      <c r="N36" s="164" t="s">
        <v>107</v>
      </c>
      <c r="O36" s="27">
        <f t="shared" si="2"/>
        <v>0</v>
      </c>
      <c r="P36" s="20"/>
      <c r="R36" s="18"/>
      <c r="AU36" t="s">
        <v>184</v>
      </c>
      <c r="AV36" s="69" t="s">
        <v>189</v>
      </c>
    </row>
    <row r="37" spans="1:48" ht="15" customHeight="1">
      <c r="A37" s="17">
        <v>13</v>
      </c>
      <c r="B37" s="550"/>
      <c r="C37" s="551"/>
      <c r="D37" s="161"/>
      <c r="E37" s="162" t="str">
        <f t="shared" si="0"/>
        <v/>
      </c>
      <c r="G37" s="17">
        <v>68</v>
      </c>
      <c r="H37" s="550"/>
      <c r="I37" s="551"/>
      <c r="J37" s="163"/>
      <c r="K37" s="162" t="str">
        <f t="shared" si="1"/>
        <v/>
      </c>
      <c r="N37" s="164">
        <v>44</v>
      </c>
      <c r="O37" s="27">
        <f t="shared" si="2"/>
        <v>0</v>
      </c>
      <c r="P37" s="20"/>
      <c r="R37" s="18"/>
      <c r="AU37" t="s">
        <v>185</v>
      </c>
      <c r="AV37" s="69" t="s">
        <v>49</v>
      </c>
    </row>
    <row r="38" spans="1:48" ht="15" customHeight="1">
      <c r="A38" s="17">
        <v>14</v>
      </c>
      <c r="B38" s="550"/>
      <c r="C38" s="551"/>
      <c r="D38" s="161"/>
      <c r="E38" s="162" t="str">
        <f t="shared" si="0"/>
        <v/>
      </c>
      <c r="G38" s="17">
        <v>69</v>
      </c>
      <c r="H38" s="550"/>
      <c r="I38" s="551"/>
      <c r="J38" s="163"/>
      <c r="K38" s="162" t="str">
        <f t="shared" si="1"/>
        <v/>
      </c>
      <c r="N38" s="164" t="s">
        <v>108</v>
      </c>
      <c r="O38" s="27">
        <f t="shared" si="2"/>
        <v>0</v>
      </c>
      <c r="P38" s="20"/>
      <c r="R38" s="18"/>
      <c r="AU38" t="s">
        <v>133</v>
      </c>
      <c r="AV38" s="69" t="s">
        <v>50</v>
      </c>
    </row>
    <row r="39" spans="1:48" ht="15" customHeight="1">
      <c r="A39" s="17">
        <v>15</v>
      </c>
      <c r="B39" s="550"/>
      <c r="C39" s="551"/>
      <c r="D39" s="161"/>
      <c r="E39" s="162" t="str">
        <f t="shared" si="0"/>
        <v/>
      </c>
      <c r="G39" s="17">
        <v>70</v>
      </c>
      <c r="H39" s="550"/>
      <c r="I39" s="551"/>
      <c r="J39" s="163"/>
      <c r="K39" s="162" t="str">
        <f t="shared" si="1"/>
        <v/>
      </c>
      <c r="N39" s="164" t="s">
        <v>109</v>
      </c>
      <c r="O39" s="27">
        <f t="shared" si="2"/>
        <v>0</v>
      </c>
      <c r="P39" s="20"/>
      <c r="R39" s="18"/>
      <c r="AU39" t="s">
        <v>45</v>
      </c>
      <c r="AV39" s="69" t="s">
        <v>191</v>
      </c>
    </row>
    <row r="40" spans="1:48" ht="15" customHeight="1">
      <c r="A40" s="17">
        <v>16</v>
      </c>
      <c r="B40" s="550"/>
      <c r="C40" s="551"/>
      <c r="D40" s="161"/>
      <c r="E40" s="162" t="str">
        <f t="shared" si="0"/>
        <v/>
      </c>
      <c r="G40" s="17">
        <v>71</v>
      </c>
      <c r="H40" s="550"/>
      <c r="I40" s="551"/>
      <c r="J40" s="163"/>
      <c r="K40" s="162" t="str">
        <f t="shared" si="1"/>
        <v/>
      </c>
      <c r="N40" s="164">
        <v>46</v>
      </c>
      <c r="O40" s="27">
        <f t="shared" si="2"/>
        <v>0</v>
      </c>
      <c r="P40" s="20"/>
      <c r="R40" s="18"/>
      <c r="AU40" t="s">
        <v>186</v>
      </c>
      <c r="AV40" s="69" t="s">
        <v>51</v>
      </c>
    </row>
    <row r="41" spans="1:48" ht="15" customHeight="1">
      <c r="A41" s="17">
        <v>17</v>
      </c>
      <c r="B41" s="550"/>
      <c r="C41" s="551"/>
      <c r="D41" s="161"/>
      <c r="E41" s="162" t="str">
        <f t="shared" si="0"/>
        <v/>
      </c>
      <c r="G41" s="17">
        <v>72</v>
      </c>
      <c r="H41" s="550"/>
      <c r="I41" s="551"/>
      <c r="J41" s="163"/>
      <c r="K41" s="162" t="str">
        <f t="shared" si="1"/>
        <v/>
      </c>
      <c r="N41" s="164" t="s">
        <v>110</v>
      </c>
      <c r="O41" s="27">
        <f t="shared" si="2"/>
        <v>0</v>
      </c>
      <c r="P41" s="20"/>
      <c r="R41" s="18"/>
      <c r="AU41" t="s">
        <v>187</v>
      </c>
      <c r="AV41" s="69" t="s">
        <v>192</v>
      </c>
    </row>
    <row r="42" spans="1:48" ht="15" customHeight="1">
      <c r="A42" s="17">
        <v>18</v>
      </c>
      <c r="B42" s="550"/>
      <c r="C42" s="551"/>
      <c r="D42" s="161"/>
      <c r="E42" s="162" t="str">
        <f t="shared" si="0"/>
        <v/>
      </c>
      <c r="G42" s="17">
        <v>73</v>
      </c>
      <c r="H42" s="550"/>
      <c r="I42" s="551"/>
      <c r="J42" s="163"/>
      <c r="K42" s="162" t="str">
        <f t="shared" si="1"/>
        <v/>
      </c>
      <c r="N42" s="164" t="s">
        <v>111</v>
      </c>
      <c r="O42" s="27">
        <f t="shared" si="2"/>
        <v>0</v>
      </c>
      <c r="P42" s="21"/>
      <c r="R42" s="18"/>
      <c r="AU42" t="s">
        <v>188</v>
      </c>
      <c r="AV42" s="69" t="s">
        <v>193</v>
      </c>
    </row>
    <row r="43" spans="1:48" ht="15" customHeight="1">
      <c r="A43" s="17">
        <v>19</v>
      </c>
      <c r="B43" s="550"/>
      <c r="C43" s="551"/>
      <c r="D43" s="161"/>
      <c r="E43" s="162" t="str">
        <f t="shared" si="0"/>
        <v/>
      </c>
      <c r="G43" s="17">
        <v>74</v>
      </c>
      <c r="H43" s="550"/>
      <c r="I43" s="551"/>
      <c r="J43" s="163"/>
      <c r="K43" s="162" t="str">
        <f t="shared" si="1"/>
        <v/>
      </c>
      <c r="N43" s="164">
        <v>48</v>
      </c>
      <c r="O43" s="27">
        <f t="shared" si="2"/>
        <v>0</v>
      </c>
      <c r="P43" s="21"/>
      <c r="R43" s="18"/>
      <c r="AU43" t="s">
        <v>127</v>
      </c>
      <c r="AV43" s="69" t="s">
        <v>194</v>
      </c>
    </row>
    <row r="44" spans="1:48" ht="15" customHeight="1">
      <c r="A44" s="17">
        <v>20</v>
      </c>
      <c r="B44" s="550"/>
      <c r="C44" s="551"/>
      <c r="D44" s="161"/>
      <c r="E44" s="162" t="str">
        <f t="shared" si="0"/>
        <v/>
      </c>
      <c r="G44" s="17">
        <v>75</v>
      </c>
      <c r="H44" s="550"/>
      <c r="I44" s="551"/>
      <c r="J44" s="163"/>
      <c r="K44" s="162" t="str">
        <f t="shared" si="1"/>
        <v/>
      </c>
      <c r="N44" s="164" t="s">
        <v>112</v>
      </c>
      <c r="O44" s="27">
        <f t="shared" si="2"/>
        <v>0</v>
      </c>
      <c r="P44" s="21"/>
      <c r="R44" s="18"/>
      <c r="AU44" t="s">
        <v>46</v>
      </c>
      <c r="AV44" s="69" t="s">
        <v>195</v>
      </c>
    </row>
    <row r="45" spans="1:47" ht="15" customHeight="1">
      <c r="A45" s="17">
        <v>21</v>
      </c>
      <c r="B45" s="550"/>
      <c r="C45" s="551"/>
      <c r="D45" s="161"/>
      <c r="E45" s="162" t="str">
        <f t="shared" si="0"/>
        <v/>
      </c>
      <c r="G45" s="17">
        <v>76</v>
      </c>
      <c r="H45" s="550"/>
      <c r="I45" s="551"/>
      <c r="J45" s="163"/>
      <c r="K45" s="162" t="str">
        <f t="shared" si="1"/>
        <v/>
      </c>
      <c r="N45" s="164" t="s">
        <v>113</v>
      </c>
      <c r="O45" s="27">
        <f t="shared" si="2"/>
        <v>0</v>
      </c>
      <c r="P45" s="21"/>
      <c r="R45" s="18"/>
      <c r="AU45" t="s">
        <v>47</v>
      </c>
    </row>
    <row r="46" spans="1:47" ht="15" customHeight="1">
      <c r="A46" s="17">
        <v>22</v>
      </c>
      <c r="B46" s="550"/>
      <c r="C46" s="551"/>
      <c r="D46" s="161"/>
      <c r="E46" s="162" t="str">
        <f t="shared" si="0"/>
        <v/>
      </c>
      <c r="G46" s="17">
        <v>77</v>
      </c>
      <c r="H46" s="550"/>
      <c r="I46" s="551"/>
      <c r="J46" s="163"/>
      <c r="K46" s="162" t="str">
        <f t="shared" si="1"/>
        <v/>
      </c>
      <c r="N46" s="164">
        <v>50</v>
      </c>
      <c r="O46" s="27">
        <f t="shared" si="2"/>
        <v>0</v>
      </c>
      <c r="P46" s="21"/>
      <c r="R46" s="18"/>
      <c r="AU46" t="s">
        <v>48</v>
      </c>
    </row>
    <row r="47" spans="1:47" ht="15" customHeight="1">
      <c r="A47" s="17">
        <v>23</v>
      </c>
      <c r="B47" s="550"/>
      <c r="C47" s="551"/>
      <c r="D47" s="161"/>
      <c r="E47" s="162" t="str">
        <f t="shared" si="0"/>
        <v/>
      </c>
      <c r="G47" s="17">
        <v>78</v>
      </c>
      <c r="H47" s="550"/>
      <c r="I47" s="551"/>
      <c r="J47" s="163"/>
      <c r="K47" s="162" t="str">
        <f t="shared" si="1"/>
        <v/>
      </c>
      <c r="N47" s="164" t="s">
        <v>114</v>
      </c>
      <c r="O47" s="27">
        <f t="shared" si="2"/>
        <v>0</v>
      </c>
      <c r="P47" s="21"/>
      <c r="AU47" t="s">
        <v>189</v>
      </c>
    </row>
    <row r="48" spans="1:47" ht="15" customHeight="1">
      <c r="A48" s="17">
        <v>24</v>
      </c>
      <c r="B48" s="550"/>
      <c r="C48" s="551"/>
      <c r="D48" s="161"/>
      <c r="E48" s="162" t="str">
        <f t="shared" si="0"/>
        <v/>
      </c>
      <c r="G48" s="17">
        <v>79</v>
      </c>
      <c r="H48" s="550"/>
      <c r="I48" s="551"/>
      <c r="J48" s="163"/>
      <c r="K48" s="162" t="str">
        <f t="shared" si="1"/>
        <v/>
      </c>
      <c r="N48" s="164" t="s">
        <v>357</v>
      </c>
      <c r="O48" s="27">
        <f t="shared" si="2"/>
        <v>0</v>
      </c>
      <c r="P48" s="21"/>
      <c r="AU48" t="s">
        <v>190</v>
      </c>
    </row>
    <row r="49" spans="1:47" ht="15" customHeight="1">
      <c r="A49" s="17">
        <v>25</v>
      </c>
      <c r="B49" s="550"/>
      <c r="C49" s="551"/>
      <c r="D49" s="161"/>
      <c r="E49" s="162" t="str">
        <f t="shared" si="0"/>
        <v/>
      </c>
      <c r="G49" s="17">
        <v>80</v>
      </c>
      <c r="H49" s="550"/>
      <c r="I49" s="551"/>
      <c r="J49" s="163"/>
      <c r="K49" s="162" t="str">
        <f t="shared" si="1"/>
        <v/>
      </c>
      <c r="N49" s="164">
        <v>52</v>
      </c>
      <c r="O49" s="27">
        <f t="shared" si="2"/>
        <v>0</v>
      </c>
      <c r="P49" s="21"/>
      <c r="AU49" t="s">
        <v>49</v>
      </c>
    </row>
    <row r="50" spans="1:47" ht="15" customHeight="1">
      <c r="A50" s="17">
        <v>26</v>
      </c>
      <c r="B50" s="550"/>
      <c r="C50" s="551"/>
      <c r="D50" s="161"/>
      <c r="E50" s="162" t="str">
        <f t="shared" si="0"/>
        <v/>
      </c>
      <c r="G50" s="17">
        <v>81</v>
      </c>
      <c r="H50" s="550"/>
      <c r="I50" s="551"/>
      <c r="J50" s="163"/>
      <c r="K50" s="162" t="str">
        <f t="shared" si="1"/>
        <v/>
      </c>
      <c r="N50" s="164" t="s">
        <v>115</v>
      </c>
      <c r="O50" s="27">
        <f t="shared" si="2"/>
        <v>0</v>
      </c>
      <c r="P50" s="21"/>
      <c r="AU50" t="s">
        <v>50</v>
      </c>
    </row>
    <row r="51" spans="1:47" ht="15" customHeight="1">
      <c r="A51" s="17">
        <v>27</v>
      </c>
      <c r="B51" s="550"/>
      <c r="C51" s="551"/>
      <c r="D51" s="161"/>
      <c r="E51" s="162" t="str">
        <f t="shared" si="0"/>
        <v/>
      </c>
      <c r="G51" s="17">
        <v>82</v>
      </c>
      <c r="H51" s="550"/>
      <c r="I51" s="551"/>
      <c r="J51" s="163"/>
      <c r="K51" s="162" t="str">
        <f t="shared" si="1"/>
        <v/>
      </c>
      <c r="N51" s="164" t="s">
        <v>116</v>
      </c>
      <c r="O51" s="27">
        <f t="shared" si="2"/>
        <v>0</v>
      </c>
      <c r="P51" s="21"/>
      <c r="AU51" t="s">
        <v>191</v>
      </c>
    </row>
    <row r="52" spans="1:47" ht="15" customHeight="1">
      <c r="A52" s="17">
        <v>28</v>
      </c>
      <c r="B52" s="550"/>
      <c r="C52" s="551"/>
      <c r="D52" s="161"/>
      <c r="E52" s="162" t="str">
        <f t="shared" si="0"/>
        <v/>
      </c>
      <c r="G52" s="17">
        <v>83</v>
      </c>
      <c r="H52" s="550"/>
      <c r="I52" s="551"/>
      <c r="J52" s="163"/>
      <c r="K52" s="162" t="str">
        <f t="shared" si="1"/>
        <v/>
      </c>
      <c r="N52" s="164">
        <v>54</v>
      </c>
      <c r="O52" s="27">
        <f t="shared" si="2"/>
        <v>0</v>
      </c>
      <c r="AU52" t="s">
        <v>51</v>
      </c>
    </row>
    <row r="53" spans="1:47" ht="15" customHeight="1">
      <c r="A53" s="17">
        <v>29</v>
      </c>
      <c r="B53" s="550"/>
      <c r="C53" s="551"/>
      <c r="D53" s="161"/>
      <c r="E53" s="162" t="str">
        <f t="shared" si="0"/>
        <v/>
      </c>
      <c r="G53" s="17">
        <v>84</v>
      </c>
      <c r="H53" s="550"/>
      <c r="I53" s="551"/>
      <c r="J53" s="163"/>
      <c r="K53" s="162" t="str">
        <f t="shared" si="1"/>
        <v/>
      </c>
      <c r="N53" s="164" t="s">
        <v>117</v>
      </c>
      <c r="O53" s="27">
        <f t="shared" si="2"/>
        <v>0</v>
      </c>
      <c r="P53" s="21"/>
      <c r="AU53" t="s">
        <v>192</v>
      </c>
    </row>
    <row r="54" spans="1:47" ht="15" customHeight="1">
      <c r="A54" s="17">
        <v>30</v>
      </c>
      <c r="B54" s="550"/>
      <c r="C54" s="551"/>
      <c r="D54" s="161"/>
      <c r="E54" s="162" t="str">
        <f t="shared" si="0"/>
        <v/>
      </c>
      <c r="G54" s="17">
        <v>85</v>
      </c>
      <c r="H54" s="550"/>
      <c r="I54" s="551"/>
      <c r="J54" s="163"/>
      <c r="K54" s="162" t="str">
        <f t="shared" si="1"/>
        <v/>
      </c>
      <c r="N54" s="164" t="s">
        <v>118</v>
      </c>
      <c r="O54" s="27">
        <f t="shared" si="2"/>
        <v>0</v>
      </c>
      <c r="P54" s="21"/>
      <c r="AU54" t="s">
        <v>193</v>
      </c>
    </row>
    <row r="55" spans="1:47" ht="15" customHeight="1">
      <c r="A55" s="17">
        <v>31</v>
      </c>
      <c r="B55" s="550"/>
      <c r="C55" s="551"/>
      <c r="D55" s="161"/>
      <c r="E55" s="162" t="str">
        <f t="shared" si="0"/>
        <v/>
      </c>
      <c r="G55" s="17">
        <v>86</v>
      </c>
      <c r="H55" s="550"/>
      <c r="I55" s="551"/>
      <c r="J55" s="163"/>
      <c r="K55" s="162" t="str">
        <f t="shared" si="1"/>
        <v/>
      </c>
      <c r="N55" s="164">
        <v>56</v>
      </c>
      <c r="O55" s="27">
        <f t="shared" si="2"/>
        <v>0</v>
      </c>
      <c r="P55" s="21"/>
      <c r="AU55" t="s">
        <v>194</v>
      </c>
    </row>
    <row r="56" spans="1:47" ht="15" customHeight="1">
      <c r="A56" s="17">
        <v>32</v>
      </c>
      <c r="B56" s="550"/>
      <c r="C56" s="551"/>
      <c r="D56" s="161"/>
      <c r="E56" s="162" t="str">
        <f t="shared" si="0"/>
        <v/>
      </c>
      <c r="G56" s="17">
        <v>87</v>
      </c>
      <c r="H56" s="550"/>
      <c r="I56" s="551"/>
      <c r="J56" s="163"/>
      <c r="K56" s="162" t="str">
        <f t="shared" si="1"/>
        <v/>
      </c>
      <c r="N56" s="164" t="s">
        <v>119</v>
      </c>
      <c r="O56" s="27">
        <f t="shared" si="2"/>
        <v>0</v>
      </c>
      <c r="P56" s="21"/>
      <c r="AU56" t="s">
        <v>195</v>
      </c>
    </row>
    <row r="57" spans="1:16" ht="15" customHeight="1">
      <c r="A57" s="17">
        <v>33</v>
      </c>
      <c r="B57" s="550"/>
      <c r="C57" s="551"/>
      <c r="D57" s="161"/>
      <c r="E57" s="162" t="str">
        <f t="shared" si="0"/>
        <v/>
      </c>
      <c r="G57" s="17">
        <v>88</v>
      </c>
      <c r="H57" s="550"/>
      <c r="I57" s="551"/>
      <c r="J57" s="163"/>
      <c r="K57" s="162" t="str">
        <f t="shared" si="1"/>
        <v/>
      </c>
      <c r="N57" s="164" t="s">
        <v>120</v>
      </c>
      <c r="O57" s="27">
        <f t="shared" si="2"/>
        <v>0</v>
      </c>
      <c r="P57" s="21"/>
    </row>
    <row r="58" spans="1:16" ht="15" customHeight="1">
      <c r="A58" s="17">
        <v>34</v>
      </c>
      <c r="B58" s="550"/>
      <c r="C58" s="551"/>
      <c r="D58" s="161"/>
      <c r="E58" s="162" t="str">
        <f t="shared" si="0"/>
        <v/>
      </c>
      <c r="G58" s="17">
        <v>89</v>
      </c>
      <c r="H58" s="550"/>
      <c r="I58" s="551"/>
      <c r="J58" s="163"/>
      <c r="K58" s="162" t="str">
        <f t="shared" si="1"/>
        <v/>
      </c>
      <c r="N58" s="164">
        <v>58</v>
      </c>
      <c r="O58" s="27">
        <f t="shared" si="2"/>
        <v>0</v>
      </c>
      <c r="P58" s="21"/>
    </row>
    <row r="59" spans="1:16" ht="15" customHeight="1">
      <c r="A59" s="17">
        <v>35</v>
      </c>
      <c r="B59" s="550"/>
      <c r="C59" s="551"/>
      <c r="D59" s="161"/>
      <c r="E59" s="162" t="str">
        <f t="shared" si="0"/>
        <v/>
      </c>
      <c r="G59" s="17">
        <v>90</v>
      </c>
      <c r="H59" s="550"/>
      <c r="I59" s="551"/>
      <c r="J59" s="163"/>
      <c r="K59" s="162" t="str">
        <f t="shared" si="1"/>
        <v/>
      </c>
      <c r="N59" s="164" t="s">
        <v>121</v>
      </c>
      <c r="O59" s="27">
        <f t="shared" si="2"/>
        <v>0</v>
      </c>
      <c r="P59" s="21"/>
    </row>
    <row r="60" spans="1:16" ht="15" customHeight="1">
      <c r="A60" s="17">
        <v>36</v>
      </c>
      <c r="B60" s="550"/>
      <c r="C60" s="551"/>
      <c r="D60" s="161"/>
      <c r="E60" s="162" t="str">
        <f t="shared" si="0"/>
        <v/>
      </c>
      <c r="G60" s="17">
        <v>91</v>
      </c>
      <c r="H60" s="550"/>
      <c r="I60" s="551"/>
      <c r="J60" s="163"/>
      <c r="K60" s="162" t="str">
        <f t="shared" si="1"/>
        <v/>
      </c>
      <c r="N60" s="164" t="s">
        <v>122</v>
      </c>
      <c r="O60" s="27">
        <f t="shared" si="2"/>
        <v>0</v>
      </c>
      <c r="P60" s="21"/>
    </row>
    <row r="61" spans="1:16" ht="15" customHeight="1">
      <c r="A61" s="17">
        <v>37</v>
      </c>
      <c r="B61" s="550"/>
      <c r="C61" s="551"/>
      <c r="D61" s="161"/>
      <c r="E61" s="162" t="str">
        <f t="shared" si="0"/>
        <v/>
      </c>
      <c r="G61" s="17">
        <v>92</v>
      </c>
      <c r="H61" s="550"/>
      <c r="I61" s="551"/>
      <c r="J61" s="163"/>
      <c r="K61" s="162" t="str">
        <f t="shared" si="1"/>
        <v/>
      </c>
      <c r="N61" s="164">
        <v>60</v>
      </c>
      <c r="O61" s="27">
        <f t="shared" si="2"/>
        <v>0</v>
      </c>
      <c r="P61" s="21"/>
    </row>
    <row r="62" spans="1:16" ht="15" customHeight="1">
      <c r="A62" s="17">
        <v>38</v>
      </c>
      <c r="B62" s="550"/>
      <c r="C62" s="551"/>
      <c r="D62" s="161"/>
      <c r="E62" s="162" t="str">
        <f t="shared" si="0"/>
        <v/>
      </c>
      <c r="G62" s="17">
        <v>93</v>
      </c>
      <c r="H62" s="550"/>
      <c r="I62" s="551"/>
      <c r="J62" s="163"/>
      <c r="K62" s="162" t="str">
        <f t="shared" si="1"/>
        <v/>
      </c>
      <c r="N62" s="164" t="s">
        <v>123</v>
      </c>
      <c r="O62" s="27">
        <f t="shared" si="2"/>
        <v>0</v>
      </c>
      <c r="P62" s="21"/>
    </row>
    <row r="63" spans="1:16" ht="15" customHeight="1" thickBot="1">
      <c r="A63" s="17">
        <v>39</v>
      </c>
      <c r="B63" s="550"/>
      <c r="C63" s="551"/>
      <c r="D63" s="161"/>
      <c r="E63" s="162" t="str">
        <f t="shared" si="0"/>
        <v/>
      </c>
      <c r="G63" s="17">
        <v>94</v>
      </c>
      <c r="H63" s="550"/>
      <c r="I63" s="551"/>
      <c r="J63" s="163"/>
      <c r="K63" s="162" t="str">
        <f t="shared" si="1"/>
        <v/>
      </c>
      <c r="N63" s="165" t="s">
        <v>124</v>
      </c>
      <c r="O63" s="28">
        <f t="shared" si="2"/>
        <v>0</v>
      </c>
      <c r="P63" s="21"/>
    </row>
    <row r="64" spans="1:16" ht="15" customHeight="1">
      <c r="A64" s="17">
        <v>40</v>
      </c>
      <c r="B64" s="550"/>
      <c r="C64" s="551"/>
      <c r="D64" s="161"/>
      <c r="E64" s="162" t="str">
        <f t="shared" si="0"/>
        <v/>
      </c>
      <c r="G64" s="17">
        <v>95</v>
      </c>
      <c r="H64" s="550"/>
      <c r="I64" s="551"/>
      <c r="J64" s="163"/>
      <c r="K64" s="162" t="str">
        <f t="shared" si="1"/>
        <v/>
      </c>
      <c r="P64" s="21"/>
    </row>
    <row r="65" spans="1:16" ht="15" customHeight="1">
      <c r="A65" s="17">
        <v>41</v>
      </c>
      <c r="B65" s="550"/>
      <c r="C65" s="551"/>
      <c r="D65" s="161"/>
      <c r="E65" s="162" t="str">
        <f t="shared" si="0"/>
        <v/>
      </c>
      <c r="G65" s="17">
        <v>96</v>
      </c>
      <c r="H65" s="550"/>
      <c r="I65" s="551"/>
      <c r="J65" s="163"/>
      <c r="K65" s="162" t="str">
        <f t="shared" si="1"/>
        <v/>
      </c>
      <c r="P65" s="21"/>
    </row>
    <row r="66" spans="1:16" ht="15" customHeight="1">
      <c r="A66" s="17">
        <v>42</v>
      </c>
      <c r="B66" s="550"/>
      <c r="C66" s="551"/>
      <c r="D66" s="161"/>
      <c r="E66" s="162" t="str">
        <f t="shared" si="0"/>
        <v/>
      </c>
      <c r="G66" s="17">
        <v>97</v>
      </c>
      <c r="H66" s="550"/>
      <c r="I66" s="551"/>
      <c r="J66" s="163"/>
      <c r="K66" s="162" t="str">
        <f t="shared" si="1"/>
        <v/>
      </c>
      <c r="N66" s="188" t="s">
        <v>5</v>
      </c>
      <c r="O66" s="85">
        <f>SUM(O25:O63)</f>
        <v>0</v>
      </c>
      <c r="P66" s="21"/>
    </row>
    <row r="67" spans="1:16" ht="15" customHeight="1" thickBot="1">
      <c r="A67" s="17">
        <v>43</v>
      </c>
      <c r="B67" s="550"/>
      <c r="C67" s="551"/>
      <c r="D67" s="161"/>
      <c r="E67" s="162" t="str">
        <f t="shared" si="0"/>
        <v/>
      </c>
      <c r="G67" s="17">
        <v>98</v>
      </c>
      <c r="H67" s="550"/>
      <c r="I67" s="551"/>
      <c r="J67" s="163"/>
      <c r="K67" s="162" t="str">
        <f t="shared" si="1"/>
        <v/>
      </c>
      <c r="P67" s="21"/>
    </row>
    <row r="68" spans="1:16" ht="15" customHeight="1">
      <c r="A68" s="17">
        <v>44</v>
      </c>
      <c r="B68" s="550"/>
      <c r="C68" s="551"/>
      <c r="D68" s="161"/>
      <c r="E68" s="162" t="str">
        <f t="shared" si="0"/>
        <v/>
      </c>
      <c r="G68" s="17">
        <v>99</v>
      </c>
      <c r="H68" s="550"/>
      <c r="I68" s="551"/>
      <c r="J68" s="163"/>
      <c r="K68" s="162" t="str">
        <f t="shared" si="1"/>
        <v/>
      </c>
      <c r="M68" s="255" t="s">
        <v>6</v>
      </c>
      <c r="N68" s="256"/>
      <c r="O68" s="257"/>
      <c r="P68" s="38">
        <f>O25+O28+O31+O34+O37+O40+O43+O46+O49+O52+O55+O58+O61</f>
        <v>0</v>
      </c>
    </row>
    <row r="69" spans="1:16" ht="15" customHeight="1">
      <c r="A69" s="17">
        <v>45</v>
      </c>
      <c r="B69" s="550"/>
      <c r="C69" s="551"/>
      <c r="D69" s="161"/>
      <c r="E69" s="162" t="str">
        <f t="shared" si="0"/>
        <v/>
      </c>
      <c r="G69" s="166">
        <v>0</v>
      </c>
      <c r="H69" s="550"/>
      <c r="I69" s="551"/>
      <c r="J69" s="163"/>
      <c r="K69" s="162" t="str">
        <f t="shared" si="1"/>
        <v/>
      </c>
      <c r="M69" s="258" t="s">
        <v>7</v>
      </c>
      <c r="N69" s="259"/>
      <c r="O69" s="260"/>
      <c r="P69" s="39">
        <f>O26+O29+O32+O35+O38+O41+O44+O47+O50+O53+O56+O59+O62</f>
        <v>0</v>
      </c>
    </row>
    <row r="70" spans="1:16" ht="15" customHeight="1">
      <c r="A70" s="17">
        <v>46</v>
      </c>
      <c r="B70" s="550"/>
      <c r="C70" s="551"/>
      <c r="D70" s="161"/>
      <c r="E70" s="162" t="str">
        <f t="shared" si="0"/>
        <v/>
      </c>
      <c r="G70" s="167" t="s">
        <v>35</v>
      </c>
      <c r="H70" s="550"/>
      <c r="I70" s="551"/>
      <c r="J70" s="163"/>
      <c r="K70" s="162" t="str">
        <f t="shared" si="1"/>
        <v/>
      </c>
      <c r="M70" s="258" t="s">
        <v>8</v>
      </c>
      <c r="N70" s="259"/>
      <c r="O70" s="260"/>
      <c r="P70" s="39">
        <f>O27+O30+O33+O36+O39+O42+O45+O48+O51+O54+O57+O60+O63</f>
        <v>0</v>
      </c>
    </row>
    <row r="71" spans="1:16" ht="15" customHeight="1">
      <c r="A71" s="17">
        <v>47</v>
      </c>
      <c r="B71" s="550"/>
      <c r="C71" s="551"/>
      <c r="D71" s="161"/>
      <c r="E71" s="162" t="str">
        <f t="shared" si="0"/>
        <v/>
      </c>
      <c r="G71" s="252" t="s">
        <v>12</v>
      </c>
      <c r="H71" s="550"/>
      <c r="I71" s="551"/>
      <c r="J71" s="163"/>
      <c r="K71" s="162" t="str">
        <f t="shared" si="1"/>
        <v/>
      </c>
      <c r="M71" s="261" t="s">
        <v>9</v>
      </c>
      <c r="N71" s="262"/>
      <c r="O71" s="263"/>
      <c r="P71" s="91">
        <f>SUM(P68:P70)</f>
        <v>0</v>
      </c>
    </row>
    <row r="72" spans="1:16" ht="15" customHeight="1">
      <c r="A72" s="17">
        <v>48</v>
      </c>
      <c r="B72" s="550"/>
      <c r="C72" s="551"/>
      <c r="D72" s="161"/>
      <c r="E72" s="162" t="str">
        <f t="shared" si="0"/>
        <v/>
      </c>
      <c r="G72" s="253"/>
      <c r="H72" s="550"/>
      <c r="I72" s="551"/>
      <c r="J72" s="163"/>
      <c r="K72" s="162" t="str">
        <f t="shared" si="1"/>
        <v/>
      </c>
      <c r="M72" s="264" t="s">
        <v>10</v>
      </c>
      <c r="N72" s="265"/>
      <c r="O72" s="266"/>
      <c r="P72" s="39">
        <f>COUNTA(B25:C79)+COUNTA(H25:I79)</f>
        <v>0</v>
      </c>
    </row>
    <row r="73" spans="1:16" ht="15" customHeight="1" thickBot="1">
      <c r="A73" s="17">
        <v>49</v>
      </c>
      <c r="B73" s="550"/>
      <c r="C73" s="551"/>
      <c r="D73" s="161"/>
      <c r="E73" s="162" t="str">
        <f t="shared" si="0"/>
        <v/>
      </c>
      <c r="G73" s="253"/>
      <c r="H73" s="550"/>
      <c r="I73" s="551"/>
      <c r="J73" s="163"/>
      <c r="K73" s="162" t="str">
        <f t="shared" si="1"/>
        <v/>
      </c>
      <c r="M73" s="267" t="s">
        <v>11</v>
      </c>
      <c r="N73" s="268"/>
      <c r="O73" s="269"/>
      <c r="P73" s="40">
        <f>SUM(K71:K79)</f>
        <v>0</v>
      </c>
    </row>
    <row r="74" spans="1:15" ht="15" customHeight="1">
      <c r="A74" s="17">
        <v>50</v>
      </c>
      <c r="B74" s="550"/>
      <c r="C74" s="551"/>
      <c r="D74" s="161"/>
      <c r="E74" s="162" t="str">
        <f t="shared" si="0"/>
        <v/>
      </c>
      <c r="G74" s="253"/>
      <c r="H74" s="550"/>
      <c r="I74" s="551"/>
      <c r="J74" s="163"/>
      <c r="K74" s="162" t="str">
        <f t="shared" si="1"/>
        <v/>
      </c>
      <c r="M74" s="22"/>
      <c r="N74" s="22"/>
      <c r="O74" s="22"/>
    </row>
    <row r="75" spans="1:13" ht="15" customHeight="1">
      <c r="A75" s="17">
        <v>51</v>
      </c>
      <c r="B75" s="550"/>
      <c r="C75" s="551"/>
      <c r="D75" s="161"/>
      <c r="E75" s="162" t="str">
        <f t="shared" si="0"/>
        <v/>
      </c>
      <c r="G75" s="253"/>
      <c r="H75" s="550"/>
      <c r="I75" s="551"/>
      <c r="J75" s="163"/>
      <c r="K75" s="162" t="str">
        <f t="shared" si="1"/>
        <v/>
      </c>
      <c r="M75" s="22"/>
    </row>
    <row r="76" spans="1:13" ht="15" customHeight="1">
      <c r="A76" s="17">
        <v>52</v>
      </c>
      <c r="B76" s="550"/>
      <c r="C76" s="551"/>
      <c r="D76" s="161"/>
      <c r="E76" s="162" t="str">
        <f t="shared" si="0"/>
        <v/>
      </c>
      <c r="G76" s="253"/>
      <c r="H76" s="550"/>
      <c r="I76" s="551"/>
      <c r="J76" s="163"/>
      <c r="K76" s="162" t="str">
        <f t="shared" si="1"/>
        <v/>
      </c>
      <c r="M76" s="22"/>
    </row>
    <row r="77" spans="1:13" ht="15" customHeight="1">
      <c r="A77" s="17">
        <v>53</v>
      </c>
      <c r="B77" s="550"/>
      <c r="C77" s="551"/>
      <c r="D77" s="161"/>
      <c r="E77" s="162" t="str">
        <f t="shared" si="0"/>
        <v/>
      </c>
      <c r="G77" s="253"/>
      <c r="H77" s="550"/>
      <c r="I77" s="551"/>
      <c r="J77" s="163"/>
      <c r="K77" s="162" t="str">
        <f t="shared" si="1"/>
        <v/>
      </c>
      <c r="M77" s="22"/>
    </row>
    <row r="78" spans="1:11" ht="15" customHeight="1">
      <c r="A78" s="17">
        <v>54</v>
      </c>
      <c r="B78" s="550"/>
      <c r="C78" s="551"/>
      <c r="D78" s="161"/>
      <c r="E78" s="162" t="str">
        <f t="shared" si="0"/>
        <v/>
      </c>
      <c r="G78" s="253"/>
      <c r="H78" s="550"/>
      <c r="I78" s="551"/>
      <c r="J78" s="163"/>
      <c r="K78" s="162" t="str">
        <f t="shared" si="1"/>
        <v/>
      </c>
    </row>
    <row r="79" spans="1:11" ht="15" customHeight="1">
      <c r="A79" s="17">
        <v>55</v>
      </c>
      <c r="B79" s="550"/>
      <c r="C79" s="551"/>
      <c r="D79" s="161"/>
      <c r="E79" s="162" t="str">
        <f t="shared" si="0"/>
        <v/>
      </c>
      <c r="G79" s="254"/>
      <c r="H79" s="550"/>
      <c r="I79" s="551"/>
      <c r="J79" s="163"/>
      <c r="K79" s="162" t="str">
        <f t="shared" si="1"/>
        <v/>
      </c>
    </row>
    <row r="80" spans="1:11" ht="15" customHeight="1">
      <c r="A80"/>
      <c r="K80"/>
    </row>
    <row r="81" ht="15" customHeight="1">
      <c r="K81" s="16"/>
    </row>
    <row r="82" ht="15" customHeight="1">
      <c r="K82" s="16"/>
    </row>
    <row r="83" ht="15" customHeight="1">
      <c r="K83" s="16"/>
    </row>
    <row r="84" ht="15" customHeight="1">
      <c r="K84" s="16"/>
    </row>
    <row r="85" ht="15" customHeight="1">
      <c r="K85" s="16"/>
    </row>
    <row r="86" ht="15" customHeight="1">
      <c r="K86" s="16"/>
    </row>
    <row r="87" ht="15" customHeight="1">
      <c r="K87" s="16"/>
    </row>
    <row r="88" ht="15" customHeight="1">
      <c r="K88" s="16"/>
    </row>
    <row r="89" ht="15" customHeight="1">
      <c r="K89" s="16"/>
    </row>
    <row r="90" ht="15" customHeight="1">
      <c r="K90" s="16"/>
    </row>
    <row r="91" ht="15" customHeight="1">
      <c r="K91" s="16"/>
    </row>
    <row r="92" ht="15" customHeight="1">
      <c r="K92" s="16"/>
    </row>
    <row r="93" ht="15" customHeight="1">
      <c r="K93" s="16"/>
    </row>
    <row r="94" ht="15" customHeight="1">
      <c r="K94" s="16"/>
    </row>
    <row r="95" ht="15" customHeight="1">
      <c r="K95" s="16"/>
    </row>
    <row r="96" ht="15" customHeight="1">
      <c r="K96" s="16"/>
    </row>
    <row r="97" ht="15" customHeight="1">
      <c r="K97" s="16"/>
    </row>
    <row r="98" ht="15" customHeight="1">
      <c r="K98" s="16"/>
    </row>
    <row r="99" ht="15" customHeight="1">
      <c r="K99" s="16"/>
    </row>
    <row r="100" ht="15" customHeight="1">
      <c r="K100" s="16"/>
    </row>
    <row r="101" ht="15" customHeight="1">
      <c r="K101" s="16"/>
    </row>
    <row r="102" ht="15" customHeight="1">
      <c r="K102" s="16"/>
    </row>
    <row r="103" ht="15" customHeight="1">
      <c r="K103" s="16"/>
    </row>
    <row r="104" ht="15" customHeight="1">
      <c r="K104" s="16"/>
    </row>
    <row r="105" ht="15" customHeight="1">
      <c r="K105" s="16"/>
    </row>
    <row r="106" ht="15" customHeight="1">
      <c r="K106" s="16"/>
    </row>
    <row r="107" ht="15" customHeight="1">
      <c r="K107" s="16"/>
    </row>
    <row r="108" ht="15" customHeight="1">
      <c r="K108" s="16"/>
    </row>
    <row r="109" ht="15" customHeight="1">
      <c r="K109" s="16"/>
    </row>
    <row r="110" ht="15" customHeight="1">
      <c r="K110" s="16"/>
    </row>
    <row r="111" ht="15" customHeight="1">
      <c r="K111" s="16"/>
    </row>
    <row r="112" ht="15" customHeight="1">
      <c r="K112" s="16"/>
    </row>
    <row r="113" ht="15" customHeight="1">
      <c r="K113" s="16"/>
    </row>
    <row r="114" ht="15" customHeight="1">
      <c r="K114" s="16"/>
    </row>
    <row r="115" ht="15" customHeight="1">
      <c r="K115" s="16"/>
    </row>
    <row r="116" ht="15" customHeight="1">
      <c r="K116" s="16"/>
    </row>
    <row r="117" ht="15" customHeight="1">
      <c r="K117" s="16"/>
    </row>
    <row r="118" ht="15" customHeight="1">
      <c r="K118" s="16"/>
    </row>
    <row r="119" ht="15" customHeight="1">
      <c r="K119" s="16"/>
    </row>
    <row r="120" ht="15" customHeight="1">
      <c r="K120" s="16"/>
    </row>
    <row r="121" ht="15" customHeight="1">
      <c r="K121" s="16"/>
    </row>
    <row r="122" ht="15" customHeight="1">
      <c r="K122" s="16"/>
    </row>
    <row r="123" ht="15" customHeight="1">
      <c r="K123" s="16"/>
    </row>
    <row r="124" ht="15" customHeight="1">
      <c r="K124" s="16"/>
    </row>
    <row r="125" ht="15" customHeight="1">
      <c r="K125" s="16"/>
    </row>
    <row r="126" ht="15" customHeight="1">
      <c r="K126" s="16"/>
    </row>
    <row r="127" ht="15" customHeight="1">
      <c r="K127" s="16"/>
    </row>
    <row r="128" ht="15" customHeight="1">
      <c r="K128" s="16"/>
    </row>
    <row r="129" ht="15" customHeight="1">
      <c r="K129" s="16"/>
    </row>
    <row r="130" ht="15" customHeight="1">
      <c r="K130" s="16"/>
    </row>
    <row r="131" ht="15" customHeight="1">
      <c r="K131" s="16"/>
    </row>
    <row r="132" ht="15" customHeight="1">
      <c r="K132" s="16"/>
    </row>
    <row r="133" ht="15" customHeight="1">
      <c r="K133" s="16"/>
    </row>
    <row r="134" ht="15" customHeight="1">
      <c r="K134" s="16"/>
    </row>
    <row r="135" ht="15" customHeight="1">
      <c r="K135" s="16"/>
    </row>
    <row r="136" ht="15" customHeight="1">
      <c r="K136" s="16"/>
    </row>
    <row r="137" ht="15" customHeight="1">
      <c r="K137" s="16"/>
    </row>
    <row r="138" ht="15" customHeight="1">
      <c r="K138" s="16"/>
    </row>
    <row r="139" ht="15" customHeight="1">
      <c r="K139" s="16"/>
    </row>
    <row r="140" ht="15" customHeight="1">
      <c r="K140" s="16"/>
    </row>
    <row r="141" ht="15" customHeight="1">
      <c r="K141" s="16"/>
    </row>
    <row r="142" ht="15" customHeight="1">
      <c r="K142" s="16"/>
    </row>
    <row r="143" ht="15" customHeight="1">
      <c r="K143" s="16"/>
    </row>
    <row r="144" ht="15" customHeight="1">
      <c r="K144" s="16"/>
    </row>
    <row r="145" ht="15" customHeight="1">
      <c r="K145" s="16"/>
    </row>
    <row r="146" ht="15" customHeight="1">
      <c r="K146" s="16"/>
    </row>
    <row r="147" ht="15" customHeight="1">
      <c r="K147" s="16"/>
    </row>
    <row r="148" ht="15" customHeight="1">
      <c r="K148" s="16"/>
    </row>
    <row r="149" ht="15" customHeight="1">
      <c r="K149" s="16"/>
    </row>
    <row r="150" ht="15" customHeight="1">
      <c r="K150" s="16"/>
    </row>
    <row r="151" ht="15" customHeight="1">
      <c r="K151" s="16"/>
    </row>
    <row r="152" ht="15" customHeight="1">
      <c r="K152" s="16"/>
    </row>
    <row r="153" ht="15" customHeight="1">
      <c r="K153" s="16"/>
    </row>
    <row r="154" ht="15" customHeight="1">
      <c r="K154" s="16"/>
    </row>
    <row r="155" ht="15" customHeight="1">
      <c r="K155" s="16"/>
    </row>
    <row r="156" ht="15" customHeight="1">
      <c r="K156" s="16"/>
    </row>
    <row r="157" ht="15" customHeight="1">
      <c r="K157" s="16"/>
    </row>
    <row r="158" ht="15" customHeight="1">
      <c r="K158" s="16"/>
    </row>
    <row r="159" ht="15" customHeight="1">
      <c r="K159" s="16"/>
    </row>
    <row r="160" ht="15" customHeight="1">
      <c r="K160" s="16"/>
    </row>
    <row r="161" ht="15" customHeight="1">
      <c r="K161" s="16"/>
    </row>
    <row r="162" ht="15" customHeight="1">
      <c r="K162" s="16"/>
    </row>
    <row r="163" ht="15" customHeight="1">
      <c r="K163" s="16"/>
    </row>
    <row r="164" ht="15" customHeight="1">
      <c r="K164" s="16"/>
    </row>
    <row r="165" ht="15" customHeight="1">
      <c r="K165" s="16"/>
    </row>
    <row r="166" ht="15" customHeight="1">
      <c r="K166" s="16"/>
    </row>
    <row r="167" ht="15" customHeight="1">
      <c r="K167" s="16"/>
    </row>
    <row r="168" ht="15" customHeight="1">
      <c r="K168" s="16"/>
    </row>
    <row r="169" ht="15" customHeight="1">
      <c r="K169" s="16"/>
    </row>
    <row r="170" ht="15" customHeight="1">
      <c r="K170" s="16"/>
    </row>
    <row r="171" ht="15" customHeight="1">
      <c r="K171" s="16"/>
    </row>
    <row r="172" ht="15" customHeight="1">
      <c r="K172" s="16"/>
    </row>
    <row r="173" ht="15" customHeight="1">
      <c r="K173" s="16"/>
    </row>
    <row r="174" ht="15" customHeight="1">
      <c r="K174" s="16"/>
    </row>
    <row r="175" ht="15" customHeight="1">
      <c r="K175" s="16"/>
    </row>
    <row r="176" ht="15" customHeight="1">
      <c r="K176" s="16"/>
    </row>
    <row r="177" ht="15" customHeight="1">
      <c r="K177" s="16"/>
    </row>
    <row r="178" ht="15" customHeight="1">
      <c r="K178" s="16"/>
    </row>
    <row r="179" ht="15" customHeight="1">
      <c r="K179" s="16"/>
    </row>
    <row r="180" ht="15" customHeight="1">
      <c r="K180" s="16"/>
    </row>
    <row r="181" ht="15" customHeight="1">
      <c r="K181" s="16"/>
    </row>
    <row r="182" ht="15" customHeight="1">
      <c r="K182" s="16"/>
    </row>
    <row r="183" ht="15" customHeight="1">
      <c r="K183" s="16"/>
    </row>
    <row r="184" ht="15" customHeight="1">
      <c r="K184" s="16"/>
    </row>
    <row r="185" ht="15" customHeight="1">
      <c r="K185" s="16"/>
    </row>
    <row r="186" ht="15" customHeight="1">
      <c r="K186" s="16"/>
    </row>
    <row r="187" ht="15" customHeight="1">
      <c r="K187" s="16"/>
    </row>
    <row r="188" ht="15" customHeight="1">
      <c r="K188" s="16"/>
    </row>
    <row r="189" ht="15" customHeight="1">
      <c r="K189" s="16"/>
    </row>
    <row r="190" ht="15" customHeight="1">
      <c r="K190" s="16"/>
    </row>
    <row r="191" ht="15" customHeight="1">
      <c r="K191" s="16"/>
    </row>
    <row r="192" ht="15" customHeight="1">
      <c r="K192" s="16"/>
    </row>
    <row r="193" ht="15" customHeight="1">
      <c r="K193" s="16"/>
    </row>
    <row r="194" ht="15" customHeight="1">
      <c r="K194" s="16"/>
    </row>
    <row r="195" ht="15" customHeight="1">
      <c r="K195" s="16"/>
    </row>
    <row r="196" ht="15" customHeight="1">
      <c r="K196" s="16"/>
    </row>
    <row r="197" ht="15" customHeight="1">
      <c r="K197" s="16"/>
    </row>
    <row r="198" ht="15" customHeight="1">
      <c r="K198" s="16"/>
    </row>
    <row r="199" ht="15" customHeight="1">
      <c r="K199" s="16"/>
    </row>
    <row r="200" ht="15" customHeight="1">
      <c r="K200" s="16"/>
    </row>
    <row r="201" ht="15" customHeight="1">
      <c r="K201" s="16"/>
    </row>
    <row r="202" ht="15" customHeight="1">
      <c r="K202" s="16"/>
    </row>
    <row r="203" ht="15" customHeight="1">
      <c r="K203" s="16"/>
    </row>
    <row r="204" ht="15" customHeight="1">
      <c r="K204" s="16"/>
    </row>
    <row r="205" ht="15" customHeight="1">
      <c r="K205" s="16"/>
    </row>
    <row r="206" ht="15" customHeight="1">
      <c r="K206" s="16"/>
    </row>
    <row r="207" ht="15" customHeight="1">
      <c r="K207" s="16"/>
    </row>
    <row r="208" ht="15" customHeight="1">
      <c r="K208" s="16"/>
    </row>
    <row r="209" ht="15" customHeight="1">
      <c r="K209" s="16"/>
    </row>
    <row r="210" ht="15" customHeight="1">
      <c r="K210" s="16"/>
    </row>
    <row r="211" ht="15" customHeight="1">
      <c r="K211" s="16"/>
    </row>
    <row r="212" ht="15" customHeight="1">
      <c r="K212" s="16"/>
    </row>
    <row r="213" ht="15" customHeight="1">
      <c r="K213" s="16"/>
    </row>
    <row r="214" ht="15" customHeight="1">
      <c r="K214" s="16"/>
    </row>
    <row r="215" ht="15" customHeight="1">
      <c r="K215" s="16"/>
    </row>
    <row r="216" ht="15" customHeight="1">
      <c r="K216" s="16"/>
    </row>
    <row r="217" ht="15" customHeight="1">
      <c r="K217" s="16"/>
    </row>
    <row r="218" ht="15" customHeight="1">
      <c r="K218" s="16"/>
    </row>
    <row r="219" ht="15" customHeight="1">
      <c r="K219" s="16"/>
    </row>
    <row r="220" ht="15" customHeight="1">
      <c r="K220" s="16"/>
    </row>
    <row r="221" ht="15" customHeight="1">
      <c r="K221" s="16"/>
    </row>
    <row r="222" ht="15" customHeight="1">
      <c r="K222" s="16"/>
    </row>
    <row r="223" ht="15" customHeight="1">
      <c r="K223" s="16"/>
    </row>
    <row r="224" ht="15" customHeight="1">
      <c r="K224" s="16"/>
    </row>
    <row r="225" ht="15" customHeight="1">
      <c r="K225" s="16"/>
    </row>
    <row r="226" ht="15" customHeight="1">
      <c r="K226" s="16"/>
    </row>
    <row r="227" ht="15" customHeight="1">
      <c r="K227" s="16"/>
    </row>
    <row r="228" ht="15" customHeight="1">
      <c r="K228" s="16"/>
    </row>
    <row r="229" ht="15" customHeight="1">
      <c r="K229" s="16"/>
    </row>
    <row r="230" ht="15" customHeight="1">
      <c r="K230" s="16"/>
    </row>
    <row r="231" ht="15" customHeight="1">
      <c r="K231" s="16"/>
    </row>
    <row r="232" ht="15" customHeight="1">
      <c r="K232" s="16"/>
    </row>
    <row r="233" ht="15" customHeight="1">
      <c r="K233" s="16"/>
    </row>
    <row r="234" ht="15" customHeight="1">
      <c r="K234" s="16"/>
    </row>
    <row r="235" ht="15" customHeight="1">
      <c r="K235" s="16"/>
    </row>
    <row r="236" ht="15" customHeight="1">
      <c r="K236" s="16"/>
    </row>
    <row r="237" ht="15" customHeight="1">
      <c r="K237" s="16"/>
    </row>
    <row r="238" ht="15" customHeight="1">
      <c r="K238" s="16"/>
    </row>
    <row r="239" ht="15" customHeight="1">
      <c r="K239" s="16"/>
    </row>
    <row r="240" ht="15" customHeight="1">
      <c r="K240" s="16"/>
    </row>
    <row r="241" ht="15" customHeight="1">
      <c r="K241" s="16"/>
    </row>
    <row r="242" ht="15" customHeight="1">
      <c r="K242" s="16"/>
    </row>
    <row r="243" ht="15" customHeight="1">
      <c r="K243" s="16"/>
    </row>
    <row r="244" ht="15" customHeight="1">
      <c r="K244" s="16"/>
    </row>
    <row r="245" ht="15" customHeight="1">
      <c r="K245" s="16"/>
    </row>
    <row r="246" ht="15" customHeight="1">
      <c r="K246" s="16"/>
    </row>
    <row r="247" ht="15" customHeight="1">
      <c r="K247" s="16"/>
    </row>
    <row r="248" ht="15" customHeight="1">
      <c r="K248" s="16"/>
    </row>
    <row r="249" ht="15" customHeight="1">
      <c r="K249" s="16"/>
    </row>
    <row r="250" ht="15" customHeight="1">
      <c r="K250" s="16"/>
    </row>
  </sheetData>
  <mergeCells count="161">
    <mergeCell ref="M69:O69"/>
    <mergeCell ref="M68:O68"/>
    <mergeCell ref="M73:O73"/>
    <mergeCell ref="B74:C74"/>
    <mergeCell ref="H74:I74"/>
    <mergeCell ref="B75:C75"/>
    <mergeCell ref="H75:I75"/>
    <mergeCell ref="B70:C70"/>
    <mergeCell ref="H70:I70"/>
    <mergeCell ref="M70:O70"/>
    <mergeCell ref="B71:C71"/>
    <mergeCell ref="G71:G79"/>
    <mergeCell ref="H71:I71"/>
    <mergeCell ref="M71:O71"/>
    <mergeCell ref="B72:C72"/>
    <mergeCell ref="H72:I72"/>
    <mergeCell ref="M72:O72"/>
    <mergeCell ref="B79:C79"/>
    <mergeCell ref="H79:I79"/>
    <mergeCell ref="B76:C76"/>
    <mergeCell ref="H76:I76"/>
    <mergeCell ref="B77:C77"/>
    <mergeCell ref="H77:I77"/>
    <mergeCell ref="B78:C78"/>
    <mergeCell ref="H78:I78"/>
    <mergeCell ref="B73:C73"/>
    <mergeCell ref="B67:C67"/>
    <mergeCell ref="H67:I67"/>
    <mergeCell ref="B68:C68"/>
    <mergeCell ref="H68:I68"/>
    <mergeCell ref="B69:C69"/>
    <mergeCell ref="H69:I69"/>
    <mergeCell ref="H73:I73"/>
    <mergeCell ref="B64:C64"/>
    <mergeCell ref="H64:I64"/>
    <mergeCell ref="B65:C65"/>
    <mergeCell ref="H65:I65"/>
    <mergeCell ref="B66:C66"/>
    <mergeCell ref="H66:I66"/>
    <mergeCell ref="B61:C61"/>
    <mergeCell ref="H61:I61"/>
    <mergeCell ref="B62:C62"/>
    <mergeCell ref="H62:I62"/>
    <mergeCell ref="B63:C63"/>
    <mergeCell ref="H63:I63"/>
    <mergeCell ref="B58:C58"/>
    <mergeCell ref="H58:I58"/>
    <mergeCell ref="B59:C59"/>
    <mergeCell ref="H59:I59"/>
    <mergeCell ref="B60:C60"/>
    <mergeCell ref="H60:I60"/>
    <mergeCell ref="B55:C55"/>
    <mergeCell ref="H55:I55"/>
    <mergeCell ref="B56:C56"/>
    <mergeCell ref="H56:I56"/>
    <mergeCell ref="B57:C57"/>
    <mergeCell ref="H57:I57"/>
    <mergeCell ref="B52:C52"/>
    <mergeCell ref="H52:I52"/>
    <mergeCell ref="B53:C53"/>
    <mergeCell ref="H53:I53"/>
    <mergeCell ref="B54:C54"/>
    <mergeCell ref="H54:I54"/>
    <mergeCell ref="B49:C49"/>
    <mergeCell ref="H49:I49"/>
    <mergeCell ref="B50:C50"/>
    <mergeCell ref="H50:I50"/>
    <mergeCell ref="B51:C51"/>
    <mergeCell ref="H51:I51"/>
    <mergeCell ref="B46:C46"/>
    <mergeCell ref="H46:I46"/>
    <mergeCell ref="B47:C47"/>
    <mergeCell ref="H47:I47"/>
    <mergeCell ref="B48:C48"/>
    <mergeCell ref="H48:I48"/>
    <mergeCell ref="B43:C43"/>
    <mergeCell ref="H43:I43"/>
    <mergeCell ref="B44:C44"/>
    <mergeCell ref="H44:I44"/>
    <mergeCell ref="B45:C45"/>
    <mergeCell ref="H45:I45"/>
    <mergeCell ref="B40:C40"/>
    <mergeCell ref="H40:I40"/>
    <mergeCell ref="B41:C41"/>
    <mergeCell ref="H41:I41"/>
    <mergeCell ref="B42:C42"/>
    <mergeCell ref="H42:I42"/>
    <mergeCell ref="B37:C37"/>
    <mergeCell ref="H37:I37"/>
    <mergeCell ref="B38:C38"/>
    <mergeCell ref="H38:I38"/>
    <mergeCell ref="B39:C39"/>
    <mergeCell ref="H39:I39"/>
    <mergeCell ref="B34:C34"/>
    <mergeCell ref="H34:I34"/>
    <mergeCell ref="B35:C35"/>
    <mergeCell ref="H35:I35"/>
    <mergeCell ref="B36:C36"/>
    <mergeCell ref="H36:I36"/>
    <mergeCell ref="B31:C31"/>
    <mergeCell ref="H31:I31"/>
    <mergeCell ref="B32:C32"/>
    <mergeCell ref="H32:I32"/>
    <mergeCell ref="B33:C33"/>
    <mergeCell ref="H33:I33"/>
    <mergeCell ref="B28:C28"/>
    <mergeCell ref="H28:I28"/>
    <mergeCell ref="B29:C29"/>
    <mergeCell ref="H29:I29"/>
    <mergeCell ref="B30:C30"/>
    <mergeCell ref="H30:I30"/>
    <mergeCell ref="B25:C25"/>
    <mergeCell ref="H25:I25"/>
    <mergeCell ref="B26:C26"/>
    <mergeCell ref="H26:I26"/>
    <mergeCell ref="B27:C27"/>
    <mergeCell ref="H27:I27"/>
    <mergeCell ref="A19:B19"/>
    <mergeCell ref="C19:G19"/>
    <mergeCell ref="I19:J19"/>
    <mergeCell ref="K19:O19"/>
    <mergeCell ref="A23:K23"/>
    <mergeCell ref="B24:C24"/>
    <mergeCell ref="H24:I24"/>
    <mergeCell ref="K17:L17"/>
    <mergeCell ref="N17:O17"/>
    <mergeCell ref="C18:D18"/>
    <mergeCell ref="F18:G18"/>
    <mergeCell ref="K18:L18"/>
    <mergeCell ref="N18:O18"/>
    <mergeCell ref="A14:B14"/>
    <mergeCell ref="C14:G14"/>
    <mergeCell ref="I14:J14"/>
    <mergeCell ref="K14:O14"/>
    <mergeCell ref="A15:B18"/>
    <mergeCell ref="C15:G16"/>
    <mergeCell ref="I15:J18"/>
    <mergeCell ref="K15:O16"/>
    <mergeCell ref="C17:D17"/>
    <mergeCell ref="F17:G17"/>
    <mergeCell ref="A12:B13"/>
    <mergeCell ref="C12:G13"/>
    <mergeCell ref="I12:J13"/>
    <mergeCell ref="K12:O13"/>
    <mergeCell ref="C5:E5"/>
    <mergeCell ref="F5:L5"/>
    <mergeCell ref="C6:E6"/>
    <mergeCell ref="F6:L6"/>
    <mergeCell ref="C7:E7"/>
    <mergeCell ref="F7:L9"/>
    <mergeCell ref="C1:R1"/>
    <mergeCell ref="C2:E2"/>
    <mergeCell ref="F2:L2"/>
    <mergeCell ref="C3:E3"/>
    <mergeCell ref="F3:L3"/>
    <mergeCell ref="C4:E4"/>
    <mergeCell ref="F4:L4"/>
    <mergeCell ref="A11:B11"/>
    <mergeCell ref="C11:G11"/>
    <mergeCell ref="I11:J11"/>
    <mergeCell ref="K11:O11"/>
  </mergeCells>
  <conditionalFormatting sqref="K12:O19">
    <cfRule type="cellIs" priority="1" dxfId="0" operator="equal">
      <formula>0</formula>
    </cfRule>
  </conditionalFormatting>
  <dataValidations count="2">
    <dataValidation type="list" allowBlank="1" showInputMessage="1" showErrorMessage="1" sqref="D25:D79 J25:J79">
      <formula1>$N$25:$N$63</formula1>
    </dataValidation>
    <dataValidation type="list" allowBlank="1" showInputMessage="1" showErrorMessage="1" sqref="F4:L4">
      <formula1>$AL$1:$AL$31</formula1>
    </dataValidation>
  </dataValidations>
  <printOptions horizontalCentered="1" verticalCentered="1"/>
  <pageMargins left="0.15748031496062992" right="0.2755905511811024" top="0.2362204724409449" bottom="0.2362204724409449" header="0.31496062992125984" footer="0.31496062992125984"/>
  <pageSetup horizontalDpi="600" verticalDpi="600" orientation="portrait" scale="56" r:id="rId2"/>
  <headerFooter>
    <oddFooter>&amp;Cpage &amp;P of &amp;N&amp;R&amp;8 2011</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799966812134"/>
  </sheetPr>
  <dimension ref="A1:AV247"/>
  <sheetViews>
    <sheetView showGridLines="0" zoomScaleSheetLayoutView="40" zoomScalePageLayoutView="40" workbookViewId="0" topLeftCell="A1"/>
  </sheetViews>
  <sheetFormatPr defaultColWidth="8.8515625" defaultRowHeight="15"/>
  <cols>
    <col min="1" max="1" width="9.140625" style="1" customWidth="1"/>
    <col min="2" max="7" width="9.140625" style="0" customWidth="1"/>
    <col min="8" max="8" width="12.7109375" style="0" customWidth="1"/>
    <col min="9" max="9" width="11.57421875" style="0" customWidth="1"/>
    <col min="10" max="10" width="9.140625" style="0" customWidth="1"/>
    <col min="11" max="11" width="9.140625" style="2" customWidth="1"/>
    <col min="12" max="14" width="9.140625" style="0" customWidth="1"/>
    <col min="15" max="15" width="16.421875" style="0" customWidth="1"/>
    <col min="16" max="16" width="14.57421875" style="0" customWidth="1"/>
    <col min="17" max="17" width="9.140625" style="0" customWidth="1"/>
    <col min="18" max="18" width="0.13671875" style="0" customWidth="1"/>
    <col min="19" max="35" width="9.140625" style="0" customWidth="1"/>
    <col min="38" max="38" width="62.00390625" style="0" customWidth="1"/>
    <col min="39" max="39" width="20.8515625" style="0" customWidth="1"/>
    <col min="40" max="40" width="10.421875" style="0" bestFit="1" customWidth="1"/>
    <col min="44" max="46" width="8.8515625" style="0" hidden="1" customWidth="1"/>
    <col min="47" max="47" width="27.57421875" style="0" customWidth="1"/>
  </cols>
  <sheetData>
    <row r="1" spans="1:39" ht="27" thickBot="1">
      <c r="A1" s="130"/>
      <c r="B1" s="131"/>
      <c r="C1" s="308" t="s">
        <v>256</v>
      </c>
      <c r="D1" s="309"/>
      <c r="E1" s="309"/>
      <c r="F1" s="309"/>
      <c r="G1" s="309"/>
      <c r="H1" s="309"/>
      <c r="I1" s="309"/>
      <c r="J1" s="309"/>
      <c r="K1" s="309"/>
      <c r="L1" s="309"/>
      <c r="M1" s="309"/>
      <c r="N1" s="309"/>
      <c r="O1" s="309"/>
      <c r="P1" s="309"/>
      <c r="Q1" s="309"/>
      <c r="AL1" s="12" t="s">
        <v>54</v>
      </c>
      <c r="AM1" s="12" t="s">
        <v>54</v>
      </c>
    </row>
    <row r="2" spans="1:40" ht="15" customHeight="1">
      <c r="A2"/>
      <c r="C2" s="296" t="s">
        <v>13</v>
      </c>
      <c r="D2" s="513"/>
      <c r="E2" s="514"/>
      <c r="F2" s="515"/>
      <c r="G2" s="516"/>
      <c r="H2" s="516"/>
      <c r="I2" s="516"/>
      <c r="J2" s="516"/>
      <c r="K2" s="516"/>
      <c r="L2" s="517"/>
      <c r="M2" s="11"/>
      <c r="N2" s="11"/>
      <c r="O2" s="11"/>
      <c r="AL2" s="41"/>
      <c r="AM2" s="41"/>
      <c r="AN2" s="42"/>
    </row>
    <row r="3" spans="1:42" ht="15" customHeight="1">
      <c r="A3"/>
      <c r="C3" s="290" t="s">
        <v>28</v>
      </c>
      <c r="D3" s="300"/>
      <c r="E3" s="301"/>
      <c r="F3" s="518"/>
      <c r="G3" s="519"/>
      <c r="H3" s="519"/>
      <c r="I3" s="519"/>
      <c r="J3" s="519"/>
      <c r="K3" s="519"/>
      <c r="L3" s="520"/>
      <c r="M3" s="11"/>
      <c r="N3" s="11"/>
      <c r="O3" s="11"/>
      <c r="AJ3" s="4"/>
      <c r="AL3" s="41"/>
      <c r="AM3" s="41"/>
      <c r="AN3" s="42"/>
      <c r="AP3" t="s">
        <v>132</v>
      </c>
    </row>
    <row r="4" spans="1:47" ht="15" customHeight="1">
      <c r="A4"/>
      <c r="C4" s="290" t="s">
        <v>14</v>
      </c>
      <c r="D4" s="300"/>
      <c r="E4" s="301"/>
      <c r="F4" s="552" t="s">
        <v>200</v>
      </c>
      <c r="G4" s="553"/>
      <c r="H4" s="553"/>
      <c r="I4" s="553"/>
      <c r="J4" s="553"/>
      <c r="K4" s="553"/>
      <c r="L4" s="554"/>
      <c r="M4" s="11"/>
      <c r="N4" s="11"/>
      <c r="O4" s="11"/>
      <c r="AL4" s="41" t="s">
        <v>200</v>
      </c>
      <c r="AM4" s="41" t="s">
        <v>201</v>
      </c>
      <c r="AN4" s="42"/>
      <c r="AP4" s="87" t="s">
        <v>1</v>
      </c>
      <c r="AU4" s="4" t="s">
        <v>53</v>
      </c>
    </row>
    <row r="5" spans="1:47" ht="15" customHeight="1">
      <c r="A5"/>
      <c r="C5" s="290" t="s">
        <v>55</v>
      </c>
      <c r="D5" s="300"/>
      <c r="E5" s="301"/>
      <c r="F5" s="521" t="s">
        <v>201</v>
      </c>
      <c r="G5" s="522"/>
      <c r="H5" s="522"/>
      <c r="I5" s="522"/>
      <c r="J5" s="522"/>
      <c r="K5" s="522"/>
      <c r="L5" s="523"/>
      <c r="M5" s="11"/>
      <c r="N5" s="11"/>
      <c r="O5" s="11"/>
      <c r="AL5" s="43"/>
      <c r="AM5" s="41"/>
      <c r="AN5" s="42"/>
      <c r="AP5" s="88"/>
      <c r="AR5" t="s">
        <v>36</v>
      </c>
      <c r="AS5" t="s">
        <v>37</v>
      </c>
      <c r="AT5" t="s">
        <v>38</v>
      </c>
      <c r="AU5" s="14" t="s">
        <v>54</v>
      </c>
    </row>
    <row r="6" spans="1:47" ht="15" customHeight="1">
      <c r="A6"/>
      <c r="C6" s="290" t="s">
        <v>15</v>
      </c>
      <c r="D6" s="300"/>
      <c r="E6" s="301"/>
      <c r="F6" s="521" t="s">
        <v>54</v>
      </c>
      <c r="G6" s="522"/>
      <c r="H6" s="522"/>
      <c r="I6" s="522"/>
      <c r="J6" s="522"/>
      <c r="K6" s="522"/>
      <c r="L6" s="523"/>
      <c r="M6" s="11"/>
      <c r="N6" s="11"/>
      <c r="O6" s="11"/>
      <c r="AL6" s="41"/>
      <c r="AM6" s="41"/>
      <c r="AN6" s="42"/>
      <c r="AP6" s="88"/>
      <c r="AU6" s="14" t="s">
        <v>129</v>
      </c>
    </row>
    <row r="7" spans="1:47" ht="15" customHeight="1" thickBot="1">
      <c r="A7"/>
      <c r="C7" s="273" t="s">
        <v>128</v>
      </c>
      <c r="D7" s="298"/>
      <c r="E7" s="299"/>
      <c r="F7" s="57"/>
      <c r="G7" s="58"/>
      <c r="H7" s="58"/>
      <c r="I7" s="58"/>
      <c r="J7" s="58"/>
      <c r="K7" s="58"/>
      <c r="L7" s="59"/>
      <c r="M7" s="11"/>
      <c r="N7" s="11"/>
      <c r="O7" s="11"/>
      <c r="AL7" s="41"/>
      <c r="AM7" s="41"/>
      <c r="AN7" s="42"/>
      <c r="AP7" s="88"/>
      <c r="AU7" s="69" t="s">
        <v>462</v>
      </c>
    </row>
    <row r="8" spans="1:47" ht="15" customHeight="1">
      <c r="A8"/>
      <c r="E8" s="15"/>
      <c r="F8" s="60"/>
      <c r="G8" s="61"/>
      <c r="H8" s="61"/>
      <c r="I8" s="61"/>
      <c r="J8" s="61"/>
      <c r="K8" s="61"/>
      <c r="L8" s="62"/>
      <c r="AL8" s="41"/>
      <c r="AM8" s="41"/>
      <c r="AN8" s="42"/>
      <c r="AP8" s="74"/>
      <c r="AU8" s="69" t="s">
        <v>166</v>
      </c>
    </row>
    <row r="9" spans="1:47" ht="15" customHeight="1" thickBot="1">
      <c r="A9"/>
      <c r="F9" s="63"/>
      <c r="G9" s="64"/>
      <c r="H9" s="64"/>
      <c r="I9" s="64"/>
      <c r="J9" s="64"/>
      <c r="K9" s="64"/>
      <c r="L9" s="65"/>
      <c r="AL9" s="41"/>
      <c r="AM9" s="41"/>
      <c r="AN9" s="42"/>
      <c r="AP9" s="74"/>
      <c r="AU9" s="69" t="s">
        <v>485</v>
      </c>
    </row>
    <row r="10" spans="1:47" ht="15" customHeight="1" thickBot="1">
      <c r="A10"/>
      <c r="K10"/>
      <c r="AL10" s="41"/>
      <c r="AM10" s="41"/>
      <c r="AN10" s="42"/>
      <c r="AP10" s="74"/>
      <c r="AU10" s="69" t="s">
        <v>168</v>
      </c>
    </row>
    <row r="11" spans="1:47" ht="15" customHeight="1">
      <c r="A11" s="532" t="s">
        <v>17</v>
      </c>
      <c r="B11" s="533"/>
      <c r="C11" s="534"/>
      <c r="D11" s="535"/>
      <c r="E11" s="535"/>
      <c r="F11" s="536"/>
      <c r="H11" s="15"/>
      <c r="I11" s="557" t="s">
        <v>27</v>
      </c>
      <c r="J11" s="558"/>
      <c r="K11" s="534"/>
      <c r="L11" s="535"/>
      <c r="M11" s="535"/>
      <c r="N11" s="536"/>
      <c r="AL11" s="41"/>
      <c r="AM11" s="41"/>
      <c r="AN11" s="42"/>
      <c r="AP11" s="74"/>
      <c r="AU11" s="69" t="s">
        <v>463</v>
      </c>
    </row>
    <row r="12" spans="1:47" ht="15" customHeight="1">
      <c r="A12" s="524" t="s">
        <v>16</v>
      </c>
      <c r="B12" s="525"/>
      <c r="C12" s="278"/>
      <c r="D12" s="279"/>
      <c r="E12" s="279"/>
      <c r="F12" s="280"/>
      <c r="H12" s="15"/>
      <c r="I12" s="559" t="s">
        <v>26</v>
      </c>
      <c r="J12" s="560"/>
      <c r="K12" s="322">
        <f>C12</f>
        <v>0</v>
      </c>
      <c r="L12" s="323"/>
      <c r="M12" s="323"/>
      <c r="N12" s="324"/>
      <c r="AL12" s="41"/>
      <c r="AM12" s="41"/>
      <c r="AN12" s="42"/>
      <c r="AP12" s="74"/>
      <c r="AU12" s="69" t="s">
        <v>464</v>
      </c>
    </row>
    <row r="13" spans="1:47" ht="15" customHeight="1">
      <c r="A13" s="526"/>
      <c r="B13" s="527"/>
      <c r="C13" s="281"/>
      <c r="D13" s="282"/>
      <c r="E13" s="282"/>
      <c r="F13" s="283"/>
      <c r="H13" s="16"/>
      <c r="I13" s="559"/>
      <c r="J13" s="560"/>
      <c r="K13" s="325"/>
      <c r="L13" s="326"/>
      <c r="M13" s="326"/>
      <c r="N13" s="327"/>
      <c r="AL13" s="41"/>
      <c r="AM13" s="41"/>
      <c r="AN13" s="42"/>
      <c r="AP13" s="74"/>
      <c r="AU13" s="69" t="s">
        <v>467</v>
      </c>
    </row>
    <row r="14" spans="1:47" ht="15" customHeight="1">
      <c r="A14" s="528" t="s">
        <v>18</v>
      </c>
      <c r="B14" s="529"/>
      <c r="C14" s="473"/>
      <c r="D14" s="530"/>
      <c r="E14" s="530"/>
      <c r="F14" s="531"/>
      <c r="H14" s="15"/>
      <c r="I14" s="559" t="s">
        <v>18</v>
      </c>
      <c r="J14" s="560"/>
      <c r="K14" s="322">
        <f>C14</f>
        <v>0</v>
      </c>
      <c r="L14" s="323"/>
      <c r="M14" s="323"/>
      <c r="N14" s="324"/>
      <c r="AL14" s="41"/>
      <c r="AM14" s="41"/>
      <c r="AN14" s="42"/>
      <c r="AP14" s="74"/>
      <c r="AU14" s="69" t="s">
        <v>473</v>
      </c>
    </row>
    <row r="15" spans="1:47" ht="15" customHeight="1">
      <c r="A15" s="524" t="s">
        <v>25</v>
      </c>
      <c r="B15" s="525"/>
      <c r="C15" s="278"/>
      <c r="D15" s="279"/>
      <c r="E15" s="279"/>
      <c r="F15" s="280"/>
      <c r="H15" s="15"/>
      <c r="I15" s="559" t="s">
        <v>24</v>
      </c>
      <c r="J15" s="560"/>
      <c r="K15" s="322">
        <f>C15</f>
        <v>0</v>
      </c>
      <c r="L15" s="323"/>
      <c r="M15" s="323"/>
      <c r="N15" s="324"/>
      <c r="AL15" s="41"/>
      <c r="AM15" s="41"/>
      <c r="AN15" s="42"/>
      <c r="AP15" s="74"/>
      <c r="AU15" s="69" t="s">
        <v>474</v>
      </c>
    </row>
    <row r="16" spans="1:47" ht="15" customHeight="1">
      <c r="A16" s="543"/>
      <c r="B16" s="544"/>
      <c r="C16" s="281"/>
      <c r="D16" s="282"/>
      <c r="E16" s="282"/>
      <c r="F16" s="283"/>
      <c r="H16" s="15"/>
      <c r="I16" s="559"/>
      <c r="J16" s="560"/>
      <c r="K16" s="325"/>
      <c r="L16" s="326"/>
      <c r="M16" s="326"/>
      <c r="N16" s="327"/>
      <c r="AL16" s="41"/>
      <c r="AM16" s="41"/>
      <c r="AN16" s="42"/>
      <c r="AP16" s="74"/>
      <c r="AU16" s="69" t="s">
        <v>465</v>
      </c>
    </row>
    <row r="17" spans="1:47" ht="15" customHeight="1">
      <c r="A17" s="543"/>
      <c r="B17" s="544"/>
      <c r="C17" s="284" t="s">
        <v>21</v>
      </c>
      <c r="D17" s="285"/>
      <c r="E17" s="23" t="s">
        <v>22</v>
      </c>
      <c r="F17" s="132" t="s">
        <v>23</v>
      </c>
      <c r="H17" s="15"/>
      <c r="I17" s="559"/>
      <c r="J17" s="560"/>
      <c r="K17" s="284" t="s">
        <v>21</v>
      </c>
      <c r="L17" s="285"/>
      <c r="M17" s="23" t="s">
        <v>22</v>
      </c>
      <c r="N17" s="132" t="s">
        <v>23</v>
      </c>
      <c r="AL17" s="45"/>
      <c r="AM17" s="41"/>
      <c r="AN17" s="42"/>
      <c r="AP17" s="74"/>
      <c r="AU17" s="69" t="s">
        <v>476</v>
      </c>
    </row>
    <row r="18" spans="1:47" ht="15" customHeight="1">
      <c r="A18" s="526"/>
      <c r="B18" s="527"/>
      <c r="C18" s="473"/>
      <c r="D18" s="474"/>
      <c r="E18" s="44"/>
      <c r="F18" s="133"/>
      <c r="H18" s="15"/>
      <c r="I18" s="559"/>
      <c r="J18" s="560"/>
      <c r="K18" s="331">
        <f>C18</f>
        <v>0</v>
      </c>
      <c r="L18" s="332"/>
      <c r="M18" s="139">
        <f>E18</f>
        <v>0</v>
      </c>
      <c r="N18" s="140">
        <f>F18</f>
        <v>0</v>
      </c>
      <c r="AL18" s="41"/>
      <c r="AM18" s="41"/>
      <c r="AN18" s="42"/>
      <c r="AP18" s="74"/>
      <c r="AU18" s="69" t="s">
        <v>41</v>
      </c>
    </row>
    <row r="19" spans="1:47" ht="15" customHeight="1" thickBot="1">
      <c r="A19" s="538" t="s">
        <v>20</v>
      </c>
      <c r="B19" s="539"/>
      <c r="C19" s="540"/>
      <c r="D19" s="541"/>
      <c r="E19" s="541"/>
      <c r="F19" s="542"/>
      <c r="H19" s="15"/>
      <c r="I19" s="555" t="s">
        <v>19</v>
      </c>
      <c r="J19" s="556"/>
      <c r="K19" s="328">
        <f>C19</f>
        <v>0</v>
      </c>
      <c r="L19" s="329"/>
      <c r="M19" s="329"/>
      <c r="N19" s="330"/>
      <c r="AL19" s="41"/>
      <c r="AM19" s="41"/>
      <c r="AN19" s="42"/>
      <c r="AP19" s="74"/>
      <c r="AU19" s="69" t="s">
        <v>175</v>
      </c>
    </row>
    <row r="20" spans="1:47" ht="15" customHeight="1" thickBot="1">
      <c r="A20" s="46"/>
      <c r="B20" s="46"/>
      <c r="C20" s="46"/>
      <c r="D20" s="46"/>
      <c r="E20" s="46"/>
      <c r="F20" s="46"/>
      <c r="G20" s="46"/>
      <c r="H20" s="46"/>
      <c r="I20" s="46"/>
      <c r="J20" s="46"/>
      <c r="K20" s="46"/>
      <c r="L20" s="46"/>
      <c r="AL20" s="41"/>
      <c r="AM20" s="41"/>
      <c r="AN20" s="42"/>
      <c r="AP20" s="74"/>
      <c r="AU20" s="69" t="s">
        <v>468</v>
      </c>
    </row>
    <row r="21" spans="1:47" ht="15" customHeight="1" thickBot="1">
      <c r="A21" s="48" t="s">
        <v>0</v>
      </c>
      <c r="B21" s="383" t="s">
        <v>29</v>
      </c>
      <c r="C21" s="384"/>
      <c r="D21" s="67" t="s">
        <v>1</v>
      </c>
      <c r="E21" s="48" t="s">
        <v>2</v>
      </c>
      <c r="G21" s="48" t="s">
        <v>0</v>
      </c>
      <c r="H21" s="383" t="s">
        <v>29</v>
      </c>
      <c r="I21" s="384"/>
      <c r="J21" s="67" t="s">
        <v>1</v>
      </c>
      <c r="K21" s="48" t="s">
        <v>2</v>
      </c>
      <c r="M21" s="47"/>
      <c r="N21" s="26" t="s">
        <v>3</v>
      </c>
      <c r="O21" s="25" t="s">
        <v>4</v>
      </c>
      <c r="P21" s="47"/>
      <c r="AL21" s="13"/>
      <c r="AM21" s="13"/>
      <c r="AP21" s="74"/>
      <c r="AU21" s="69" t="s">
        <v>181</v>
      </c>
    </row>
    <row r="22" spans="1:47" ht="15" customHeight="1">
      <c r="A22" s="66">
        <v>1</v>
      </c>
      <c r="B22" s="385"/>
      <c r="C22" s="386"/>
      <c r="D22" s="68"/>
      <c r="E22" s="49" t="str">
        <f aca="true" t="shared" si="0" ref="E22:E76">IF(D22&lt;&gt;"",1,"")</f>
        <v/>
      </c>
      <c r="F22" s="30"/>
      <c r="G22" s="66">
        <v>56</v>
      </c>
      <c r="H22" s="385"/>
      <c r="I22" s="386"/>
      <c r="J22" s="68"/>
      <c r="K22" s="49" t="str">
        <f aca="true" t="shared" si="1" ref="K22:K76">IF(J22&lt;&gt;"",1,"")</f>
        <v/>
      </c>
      <c r="M22" s="47"/>
      <c r="N22" s="74" t="s">
        <v>134</v>
      </c>
      <c r="O22" s="27">
        <f aca="true" t="shared" si="2" ref="O22:O45">SUMIFS($E$22:$E$76,$D$22:$D$76,N22)+SUMIFS($K$22:$K$76,$J$22:$J$76,N22)</f>
        <v>0</v>
      </c>
      <c r="P22" s="47"/>
      <c r="AP22" s="74"/>
      <c r="AU22" s="69" t="s">
        <v>182</v>
      </c>
    </row>
    <row r="23" spans="1:47" ht="15" customHeight="1">
      <c r="A23" s="66">
        <v>2</v>
      </c>
      <c r="B23" s="385"/>
      <c r="C23" s="386"/>
      <c r="D23" s="68"/>
      <c r="E23" s="49" t="str">
        <f t="shared" si="0"/>
        <v/>
      </c>
      <c r="F23" s="30"/>
      <c r="G23" s="66">
        <v>57</v>
      </c>
      <c r="H23" s="385"/>
      <c r="I23" s="386"/>
      <c r="J23" s="68"/>
      <c r="K23" s="49" t="str">
        <f t="shared" si="1"/>
        <v/>
      </c>
      <c r="M23" s="47"/>
      <c r="N23" s="74" t="s">
        <v>135</v>
      </c>
      <c r="O23" s="27">
        <f t="shared" si="2"/>
        <v>0</v>
      </c>
      <c r="P23" s="47"/>
      <c r="AP23" s="74"/>
      <c r="AU23" s="69" t="s">
        <v>183</v>
      </c>
    </row>
    <row r="24" spans="1:47" ht="15" customHeight="1">
      <c r="A24" s="66">
        <v>3</v>
      </c>
      <c r="B24" s="385"/>
      <c r="C24" s="386"/>
      <c r="D24" s="68"/>
      <c r="E24" s="49" t="str">
        <f t="shared" si="0"/>
        <v/>
      </c>
      <c r="F24" s="30"/>
      <c r="G24" s="66">
        <v>58</v>
      </c>
      <c r="H24" s="385"/>
      <c r="I24" s="386"/>
      <c r="J24" s="68"/>
      <c r="K24" s="49" t="str">
        <f t="shared" si="1"/>
        <v/>
      </c>
      <c r="M24" s="47"/>
      <c r="N24" s="74" t="s">
        <v>136</v>
      </c>
      <c r="O24" s="27">
        <f t="shared" si="2"/>
        <v>0</v>
      </c>
      <c r="P24" s="47"/>
      <c r="S24" s="18"/>
      <c r="AP24" s="74"/>
      <c r="AU24" s="69" t="s">
        <v>323</v>
      </c>
    </row>
    <row r="25" spans="1:47" ht="15" customHeight="1">
      <c r="A25" s="66">
        <v>4</v>
      </c>
      <c r="B25" s="385"/>
      <c r="C25" s="386"/>
      <c r="D25" s="68"/>
      <c r="E25" s="49" t="str">
        <f t="shared" si="0"/>
        <v/>
      </c>
      <c r="F25" s="30"/>
      <c r="G25" s="66">
        <v>59</v>
      </c>
      <c r="H25" s="385"/>
      <c r="I25" s="386"/>
      <c r="J25" s="68"/>
      <c r="K25" s="49" t="str">
        <f t="shared" si="1"/>
        <v/>
      </c>
      <c r="M25" s="47"/>
      <c r="N25" s="74" t="s">
        <v>137</v>
      </c>
      <c r="O25" s="27">
        <f t="shared" si="2"/>
        <v>0</v>
      </c>
      <c r="P25" s="47"/>
      <c r="S25" s="18"/>
      <c r="AP25" s="74"/>
      <c r="AU25" s="69" t="s">
        <v>324</v>
      </c>
    </row>
    <row r="26" spans="1:48" ht="15" customHeight="1">
      <c r="A26" s="66">
        <v>5</v>
      </c>
      <c r="B26" s="385"/>
      <c r="C26" s="386"/>
      <c r="D26" s="68"/>
      <c r="E26" s="49" t="str">
        <f t="shared" si="0"/>
        <v/>
      </c>
      <c r="F26" s="30"/>
      <c r="G26" s="66">
        <v>60</v>
      </c>
      <c r="H26" s="385"/>
      <c r="I26" s="386"/>
      <c r="J26" s="68"/>
      <c r="K26" s="49" t="str">
        <f t="shared" si="1"/>
        <v/>
      </c>
      <c r="M26" s="47"/>
      <c r="N26" s="74" t="s">
        <v>138</v>
      </c>
      <c r="O26" s="27">
        <f t="shared" si="2"/>
        <v>0</v>
      </c>
      <c r="P26" s="47"/>
      <c r="S26" s="18"/>
      <c r="AP26" s="74"/>
      <c r="AU26" s="69" t="s">
        <v>470</v>
      </c>
      <c r="AV26" s="69"/>
    </row>
    <row r="27" spans="1:48" ht="15" customHeight="1">
      <c r="A27" s="66">
        <v>6</v>
      </c>
      <c r="B27" s="385"/>
      <c r="C27" s="386"/>
      <c r="D27" s="68"/>
      <c r="E27" s="49" t="str">
        <f t="shared" si="0"/>
        <v/>
      </c>
      <c r="F27" s="30"/>
      <c r="G27" s="66">
        <v>61</v>
      </c>
      <c r="H27" s="385"/>
      <c r="I27" s="386"/>
      <c r="J27" s="68"/>
      <c r="K27" s="49" t="str">
        <f t="shared" si="1"/>
        <v/>
      </c>
      <c r="M27" s="47"/>
      <c r="N27" s="74" t="s">
        <v>139</v>
      </c>
      <c r="O27" s="27">
        <f t="shared" si="2"/>
        <v>0</v>
      </c>
      <c r="P27" s="50"/>
      <c r="S27" s="18"/>
      <c r="AP27" s="74"/>
      <c r="AU27" s="69" t="s">
        <v>185</v>
      </c>
      <c r="AV27" s="69"/>
    </row>
    <row r="28" spans="1:48" ht="15" customHeight="1">
      <c r="A28" s="66">
        <v>7</v>
      </c>
      <c r="B28" s="385"/>
      <c r="C28" s="386"/>
      <c r="D28" s="68"/>
      <c r="E28" s="49" t="str">
        <f t="shared" si="0"/>
        <v/>
      </c>
      <c r="F28" s="30"/>
      <c r="G28" s="66">
        <v>62</v>
      </c>
      <c r="H28" s="385"/>
      <c r="I28" s="386"/>
      <c r="J28" s="68"/>
      <c r="K28" s="49" t="str">
        <f t="shared" si="1"/>
        <v/>
      </c>
      <c r="M28" s="47"/>
      <c r="N28" s="74" t="s">
        <v>140</v>
      </c>
      <c r="O28" s="27">
        <f t="shared" si="2"/>
        <v>0</v>
      </c>
      <c r="P28" s="51"/>
      <c r="Q28" s="19"/>
      <c r="S28" s="18"/>
      <c r="AP28" s="74"/>
      <c r="AU28" s="69" t="s">
        <v>472</v>
      </c>
      <c r="AV28" s="69"/>
    </row>
    <row r="29" spans="1:48" ht="15" customHeight="1">
      <c r="A29" s="66">
        <v>8</v>
      </c>
      <c r="B29" s="385"/>
      <c r="C29" s="386"/>
      <c r="D29" s="68"/>
      <c r="E29" s="49" t="str">
        <f t="shared" si="0"/>
        <v/>
      </c>
      <c r="F29" s="30"/>
      <c r="G29" s="66">
        <v>63</v>
      </c>
      <c r="H29" s="385"/>
      <c r="I29" s="386"/>
      <c r="J29" s="68"/>
      <c r="K29" s="49" t="str">
        <f t="shared" si="1"/>
        <v/>
      </c>
      <c r="M29" s="47"/>
      <c r="N29" s="74" t="s">
        <v>141</v>
      </c>
      <c r="O29" s="27">
        <f t="shared" si="2"/>
        <v>0</v>
      </c>
      <c r="P29" s="51"/>
      <c r="Q29" s="20"/>
      <c r="S29" s="18"/>
      <c r="AP29" s="74"/>
      <c r="AU29" s="69" t="s">
        <v>471</v>
      </c>
      <c r="AV29" s="69"/>
    </row>
    <row r="30" spans="1:48" ht="15" customHeight="1">
      <c r="A30" s="66">
        <v>9</v>
      </c>
      <c r="B30" s="385"/>
      <c r="C30" s="386"/>
      <c r="D30" s="68"/>
      <c r="E30" s="49" t="str">
        <f t="shared" si="0"/>
        <v/>
      </c>
      <c r="F30" s="30"/>
      <c r="G30" s="66">
        <v>64</v>
      </c>
      <c r="H30" s="385"/>
      <c r="I30" s="386"/>
      <c r="J30" s="68"/>
      <c r="K30" s="49" t="str">
        <f t="shared" si="1"/>
        <v/>
      </c>
      <c r="M30" s="47"/>
      <c r="N30" s="74" t="s">
        <v>142</v>
      </c>
      <c r="O30" s="27">
        <f t="shared" si="2"/>
        <v>0</v>
      </c>
      <c r="P30" s="51"/>
      <c r="Q30" s="20"/>
      <c r="S30" s="18"/>
      <c r="AP30" s="74"/>
      <c r="AU30" s="69" t="s">
        <v>466</v>
      </c>
      <c r="AV30" s="69"/>
    </row>
    <row r="31" spans="1:48" ht="15" customHeight="1">
      <c r="A31" s="66">
        <v>10</v>
      </c>
      <c r="B31" s="385"/>
      <c r="C31" s="386"/>
      <c r="D31" s="68"/>
      <c r="E31" s="49" t="str">
        <f t="shared" si="0"/>
        <v/>
      </c>
      <c r="F31" s="30"/>
      <c r="G31" s="66">
        <v>65</v>
      </c>
      <c r="H31" s="385"/>
      <c r="I31" s="386"/>
      <c r="J31" s="68"/>
      <c r="K31" s="49" t="str">
        <f t="shared" si="1"/>
        <v/>
      </c>
      <c r="M31" s="47"/>
      <c r="N31" s="74" t="s">
        <v>143</v>
      </c>
      <c r="O31" s="27">
        <f t="shared" si="2"/>
        <v>0</v>
      </c>
      <c r="P31" s="51"/>
      <c r="Q31" s="20"/>
      <c r="S31" s="18"/>
      <c r="AP31" s="74"/>
      <c r="AU31" s="69" t="s">
        <v>475</v>
      </c>
      <c r="AV31" s="69"/>
    </row>
    <row r="32" spans="1:47" ht="15" customHeight="1">
      <c r="A32" s="66">
        <v>11</v>
      </c>
      <c r="B32" s="385"/>
      <c r="C32" s="386"/>
      <c r="D32" s="68"/>
      <c r="E32" s="49" t="str">
        <f t="shared" si="0"/>
        <v/>
      </c>
      <c r="F32" s="30"/>
      <c r="G32" s="66">
        <v>66</v>
      </c>
      <c r="H32" s="385"/>
      <c r="I32" s="386"/>
      <c r="J32" s="68"/>
      <c r="K32" s="49" t="str">
        <f t="shared" si="1"/>
        <v/>
      </c>
      <c r="M32" s="47"/>
      <c r="N32" s="74" t="s">
        <v>144</v>
      </c>
      <c r="O32" s="27">
        <f t="shared" si="2"/>
        <v>0</v>
      </c>
      <c r="P32" s="51"/>
      <c r="Q32" s="20"/>
      <c r="S32" s="18"/>
      <c r="AP32" s="74"/>
      <c r="AU32" s="69" t="s">
        <v>477</v>
      </c>
    </row>
    <row r="33" spans="1:47" ht="15" customHeight="1">
      <c r="A33" s="66">
        <v>12</v>
      </c>
      <c r="B33" s="385"/>
      <c r="C33" s="386"/>
      <c r="D33" s="68"/>
      <c r="E33" s="49" t="str">
        <f t="shared" si="0"/>
        <v/>
      </c>
      <c r="F33" s="30"/>
      <c r="G33" s="66">
        <v>67</v>
      </c>
      <c r="H33" s="385"/>
      <c r="I33" s="386"/>
      <c r="J33" s="68"/>
      <c r="K33" s="49" t="str">
        <f t="shared" si="1"/>
        <v/>
      </c>
      <c r="M33" s="47"/>
      <c r="N33" s="74" t="s">
        <v>145</v>
      </c>
      <c r="O33" s="27">
        <f t="shared" si="2"/>
        <v>0</v>
      </c>
      <c r="P33" s="51"/>
      <c r="Q33" s="20"/>
      <c r="S33" s="18"/>
      <c r="AP33" s="74"/>
      <c r="AU33" s="69" t="s">
        <v>478</v>
      </c>
    </row>
    <row r="34" spans="1:47" ht="15" customHeight="1">
      <c r="A34" s="66">
        <v>13</v>
      </c>
      <c r="B34" s="385"/>
      <c r="C34" s="386"/>
      <c r="D34" s="68"/>
      <c r="E34" s="49" t="str">
        <f t="shared" si="0"/>
        <v/>
      </c>
      <c r="F34" s="30"/>
      <c r="G34" s="66">
        <v>68</v>
      </c>
      <c r="H34" s="385"/>
      <c r="I34" s="386"/>
      <c r="J34" s="68"/>
      <c r="K34" s="49" t="str">
        <f t="shared" si="1"/>
        <v/>
      </c>
      <c r="M34" s="47"/>
      <c r="N34" s="74" t="s">
        <v>146</v>
      </c>
      <c r="O34" s="27">
        <f t="shared" si="2"/>
        <v>0</v>
      </c>
      <c r="P34" s="51"/>
      <c r="Q34" s="20"/>
      <c r="S34" s="18"/>
      <c r="AP34" s="74"/>
      <c r="AU34" s="69" t="s">
        <v>47</v>
      </c>
    </row>
    <row r="35" spans="1:47" ht="15" customHeight="1">
      <c r="A35" s="66">
        <v>14</v>
      </c>
      <c r="B35" s="385"/>
      <c r="C35" s="386"/>
      <c r="D35" s="68"/>
      <c r="E35" s="49" t="str">
        <f t="shared" si="0"/>
        <v/>
      </c>
      <c r="F35" s="30"/>
      <c r="G35" s="66">
        <v>69</v>
      </c>
      <c r="H35" s="385"/>
      <c r="I35" s="386"/>
      <c r="J35" s="68"/>
      <c r="K35" s="49" t="str">
        <f t="shared" si="1"/>
        <v/>
      </c>
      <c r="M35" s="47"/>
      <c r="N35" s="74" t="s">
        <v>147</v>
      </c>
      <c r="O35" s="27">
        <f t="shared" si="2"/>
        <v>0</v>
      </c>
      <c r="P35" s="52"/>
      <c r="Q35" s="20"/>
      <c r="S35" s="18"/>
      <c r="AP35" s="89"/>
      <c r="AU35" s="69" t="s">
        <v>329</v>
      </c>
    </row>
    <row r="36" spans="1:47" ht="15" customHeight="1">
      <c r="A36" s="66">
        <v>15</v>
      </c>
      <c r="B36" s="385"/>
      <c r="C36" s="386"/>
      <c r="D36" s="68"/>
      <c r="E36" s="49" t="str">
        <f t="shared" si="0"/>
        <v/>
      </c>
      <c r="F36" s="30"/>
      <c r="G36" s="66">
        <v>70</v>
      </c>
      <c r="H36" s="385"/>
      <c r="I36" s="386"/>
      <c r="J36" s="68"/>
      <c r="K36" s="49" t="str">
        <f t="shared" si="1"/>
        <v/>
      </c>
      <c r="M36" s="47"/>
      <c r="N36" s="74" t="s">
        <v>148</v>
      </c>
      <c r="O36" s="27">
        <f t="shared" si="2"/>
        <v>0</v>
      </c>
      <c r="P36" s="52"/>
      <c r="Q36" s="20"/>
      <c r="S36" s="18"/>
      <c r="AP36" s="89"/>
      <c r="AU36" s="69" t="s">
        <v>330</v>
      </c>
    </row>
    <row r="37" spans="1:47" ht="15" customHeight="1">
      <c r="A37" s="66">
        <v>16</v>
      </c>
      <c r="B37" s="385"/>
      <c r="C37" s="386"/>
      <c r="D37" s="68"/>
      <c r="E37" s="49" t="str">
        <f t="shared" si="0"/>
        <v/>
      </c>
      <c r="F37" s="30"/>
      <c r="G37" s="66">
        <v>71</v>
      </c>
      <c r="H37" s="385"/>
      <c r="I37" s="386"/>
      <c r="J37" s="68"/>
      <c r="K37" s="49" t="str">
        <f t="shared" si="1"/>
        <v/>
      </c>
      <c r="M37" s="47"/>
      <c r="N37" s="74" t="s">
        <v>149</v>
      </c>
      <c r="O37" s="27">
        <f t="shared" si="2"/>
        <v>0</v>
      </c>
      <c r="P37" s="52"/>
      <c r="Q37" s="20"/>
      <c r="S37" s="18"/>
      <c r="AP37" s="89"/>
      <c r="AU37" s="69" t="s">
        <v>189</v>
      </c>
    </row>
    <row r="38" spans="1:47" ht="15" customHeight="1">
      <c r="A38" s="66">
        <v>17</v>
      </c>
      <c r="B38" s="385"/>
      <c r="C38" s="386"/>
      <c r="D38" s="68"/>
      <c r="E38" s="49" t="str">
        <f t="shared" si="0"/>
        <v/>
      </c>
      <c r="F38" s="30"/>
      <c r="G38" s="66">
        <v>72</v>
      </c>
      <c r="H38" s="385"/>
      <c r="I38" s="386"/>
      <c r="J38" s="68"/>
      <c r="K38" s="49" t="str">
        <f t="shared" si="1"/>
        <v/>
      </c>
      <c r="M38" s="47"/>
      <c r="N38" s="74" t="s">
        <v>150</v>
      </c>
      <c r="O38" s="27">
        <f t="shared" si="2"/>
        <v>0</v>
      </c>
      <c r="P38" s="52"/>
      <c r="Q38" s="20"/>
      <c r="S38" s="18"/>
      <c r="AP38" s="89"/>
      <c r="AU38" s="69" t="s">
        <v>487</v>
      </c>
    </row>
    <row r="39" spans="1:47" ht="15" customHeight="1">
      <c r="A39" s="66">
        <v>18</v>
      </c>
      <c r="B39" s="385"/>
      <c r="C39" s="386"/>
      <c r="D39" s="68"/>
      <c r="E39" s="49" t="str">
        <f t="shared" si="0"/>
        <v/>
      </c>
      <c r="F39" s="30"/>
      <c r="G39" s="66">
        <v>73</v>
      </c>
      <c r="H39" s="385"/>
      <c r="I39" s="386"/>
      <c r="J39" s="68"/>
      <c r="K39" s="49" t="str">
        <f t="shared" si="1"/>
        <v/>
      </c>
      <c r="M39" s="47"/>
      <c r="N39" s="74" t="s">
        <v>151</v>
      </c>
      <c r="O39" s="27">
        <f t="shared" si="2"/>
        <v>0</v>
      </c>
      <c r="P39" s="52"/>
      <c r="Q39" s="21"/>
      <c r="S39" s="18"/>
      <c r="AP39" s="89"/>
      <c r="AU39" s="69" t="s">
        <v>479</v>
      </c>
    </row>
    <row r="40" spans="1:47" ht="15" customHeight="1">
      <c r="A40" s="66">
        <v>19</v>
      </c>
      <c r="B40" s="385"/>
      <c r="C40" s="386"/>
      <c r="D40" s="68"/>
      <c r="E40" s="49" t="str">
        <f t="shared" si="0"/>
        <v/>
      </c>
      <c r="F40" s="30"/>
      <c r="G40" s="66">
        <v>74</v>
      </c>
      <c r="H40" s="385"/>
      <c r="I40" s="386"/>
      <c r="J40" s="68"/>
      <c r="K40" s="49" t="str">
        <f t="shared" si="1"/>
        <v/>
      </c>
      <c r="M40" s="47"/>
      <c r="N40" s="74" t="s">
        <v>152</v>
      </c>
      <c r="O40" s="27">
        <f t="shared" si="2"/>
        <v>0</v>
      </c>
      <c r="P40" s="52"/>
      <c r="Q40" s="21"/>
      <c r="S40" s="18"/>
      <c r="AP40" s="89"/>
      <c r="AU40" s="69" t="s">
        <v>480</v>
      </c>
    </row>
    <row r="41" spans="1:42" ht="15" customHeight="1">
      <c r="A41" s="66">
        <v>20</v>
      </c>
      <c r="B41" s="385"/>
      <c r="C41" s="386"/>
      <c r="D41" s="68"/>
      <c r="E41" s="49" t="str">
        <f t="shared" si="0"/>
        <v/>
      </c>
      <c r="F41" s="30"/>
      <c r="G41" s="66">
        <v>75</v>
      </c>
      <c r="H41" s="385"/>
      <c r="I41" s="386"/>
      <c r="J41" s="68"/>
      <c r="K41" s="49" t="str">
        <f t="shared" si="1"/>
        <v/>
      </c>
      <c r="M41" s="47"/>
      <c r="N41" s="74" t="s">
        <v>153</v>
      </c>
      <c r="O41" s="27">
        <f t="shared" si="2"/>
        <v>0</v>
      </c>
      <c r="P41" s="52"/>
      <c r="Q41" s="21"/>
      <c r="S41" s="18"/>
      <c r="AP41" s="89"/>
    </row>
    <row r="42" spans="1:42" ht="15" customHeight="1">
      <c r="A42" s="66">
        <v>21</v>
      </c>
      <c r="B42" s="385"/>
      <c r="C42" s="386"/>
      <c r="D42" s="68"/>
      <c r="E42" s="49" t="str">
        <f t="shared" si="0"/>
        <v/>
      </c>
      <c r="F42" s="30"/>
      <c r="G42" s="66">
        <v>76</v>
      </c>
      <c r="H42" s="385"/>
      <c r="I42" s="386"/>
      <c r="J42" s="68"/>
      <c r="K42" s="49" t="str">
        <f t="shared" si="1"/>
        <v/>
      </c>
      <c r="M42" s="47"/>
      <c r="N42" s="74" t="s">
        <v>154</v>
      </c>
      <c r="O42" s="27">
        <f t="shared" si="2"/>
        <v>0</v>
      </c>
      <c r="P42" s="52"/>
      <c r="Q42" s="21"/>
      <c r="S42" s="18"/>
      <c r="AP42" s="89"/>
    </row>
    <row r="43" spans="1:42" ht="15" customHeight="1">
      <c r="A43" s="66">
        <v>22</v>
      </c>
      <c r="B43" s="385"/>
      <c r="C43" s="386"/>
      <c r="D43" s="68"/>
      <c r="E43" s="49" t="str">
        <f t="shared" si="0"/>
        <v/>
      </c>
      <c r="F43" s="30"/>
      <c r="G43" s="66">
        <v>77</v>
      </c>
      <c r="H43" s="385"/>
      <c r="I43" s="386"/>
      <c r="J43" s="68"/>
      <c r="K43" s="49" t="str">
        <f t="shared" si="1"/>
        <v/>
      </c>
      <c r="M43" s="47"/>
      <c r="N43" s="74" t="s">
        <v>155</v>
      </c>
      <c r="O43" s="27">
        <f t="shared" si="2"/>
        <v>0</v>
      </c>
      <c r="P43" s="52"/>
      <c r="Q43" s="21"/>
      <c r="S43" s="18"/>
      <c r="AP43" s="89"/>
    </row>
    <row r="44" spans="1:42" ht="15" customHeight="1">
      <c r="A44" s="66">
        <v>23</v>
      </c>
      <c r="B44" s="385"/>
      <c r="C44" s="386"/>
      <c r="D44" s="68"/>
      <c r="E44" s="49" t="str">
        <f t="shared" si="0"/>
        <v/>
      </c>
      <c r="F44" s="30"/>
      <c r="G44" s="66">
        <v>78</v>
      </c>
      <c r="H44" s="385"/>
      <c r="I44" s="386"/>
      <c r="J44" s="68"/>
      <c r="K44" s="49" t="str">
        <f t="shared" si="1"/>
        <v/>
      </c>
      <c r="M44" s="47"/>
      <c r="N44" s="74" t="s">
        <v>156</v>
      </c>
      <c r="O44" s="27">
        <f t="shared" si="2"/>
        <v>0</v>
      </c>
      <c r="P44" s="52"/>
      <c r="Q44" s="21"/>
      <c r="AP44" s="89"/>
    </row>
    <row r="45" spans="1:47" ht="15" customHeight="1">
      <c r="A45" s="66">
        <v>24</v>
      </c>
      <c r="B45" s="385"/>
      <c r="C45" s="386"/>
      <c r="D45" s="68"/>
      <c r="E45" s="49" t="str">
        <f t="shared" si="0"/>
        <v/>
      </c>
      <c r="F45" s="30"/>
      <c r="G45" s="66">
        <v>79</v>
      </c>
      <c r="H45" s="385"/>
      <c r="I45" s="386"/>
      <c r="J45" s="68"/>
      <c r="K45" s="49" t="str">
        <f t="shared" si="1"/>
        <v/>
      </c>
      <c r="M45" s="47"/>
      <c r="N45" s="74" t="s">
        <v>157</v>
      </c>
      <c r="O45" s="27">
        <f t="shared" si="2"/>
        <v>0</v>
      </c>
      <c r="Q45" s="21"/>
      <c r="AU45" s="69"/>
    </row>
    <row r="46" spans="1:17" ht="15" customHeight="1">
      <c r="A46" s="66">
        <v>25</v>
      </c>
      <c r="B46" s="385"/>
      <c r="C46" s="386"/>
      <c r="D46" s="68"/>
      <c r="E46" s="49" t="str">
        <f t="shared" si="0"/>
        <v/>
      </c>
      <c r="F46" s="30"/>
      <c r="G46" s="66">
        <v>80</v>
      </c>
      <c r="H46" s="385"/>
      <c r="I46" s="386"/>
      <c r="J46" s="68"/>
      <c r="K46" s="49" t="str">
        <f t="shared" si="1"/>
        <v/>
      </c>
      <c r="M46" s="47"/>
      <c r="N46" s="74" t="s">
        <v>197</v>
      </c>
      <c r="O46" s="27"/>
      <c r="Q46" s="21"/>
    </row>
    <row r="47" spans="1:17" ht="15" customHeight="1">
      <c r="A47" s="66">
        <v>26</v>
      </c>
      <c r="B47" s="385"/>
      <c r="C47" s="386"/>
      <c r="D47" s="68"/>
      <c r="E47" s="49" t="str">
        <f t="shared" si="0"/>
        <v/>
      </c>
      <c r="F47" s="30"/>
      <c r="G47" s="66">
        <v>81</v>
      </c>
      <c r="H47" s="385"/>
      <c r="I47" s="386"/>
      <c r="J47" s="68"/>
      <c r="K47" s="49" t="str">
        <f t="shared" si="1"/>
        <v/>
      </c>
      <c r="M47" s="47"/>
      <c r="N47" s="74" t="s">
        <v>198</v>
      </c>
      <c r="O47" s="27"/>
      <c r="Q47" s="21"/>
    </row>
    <row r="48" spans="1:17" ht="15" customHeight="1" thickBot="1">
      <c r="A48" s="66">
        <v>27</v>
      </c>
      <c r="B48" s="385"/>
      <c r="C48" s="386"/>
      <c r="D48" s="68"/>
      <c r="E48" s="49" t="str">
        <f t="shared" si="0"/>
        <v/>
      </c>
      <c r="F48" s="30"/>
      <c r="G48" s="66">
        <v>82</v>
      </c>
      <c r="H48" s="385"/>
      <c r="I48" s="386"/>
      <c r="J48" s="68"/>
      <c r="K48" s="49" t="str">
        <f t="shared" si="1"/>
        <v/>
      </c>
      <c r="M48" s="47"/>
      <c r="N48" s="90" t="s">
        <v>199</v>
      </c>
      <c r="O48" s="28"/>
      <c r="Q48" s="21"/>
    </row>
    <row r="49" spans="1:13" ht="15" customHeight="1">
      <c r="A49" s="66">
        <v>28</v>
      </c>
      <c r="B49" s="385"/>
      <c r="C49" s="386"/>
      <c r="D49" s="68"/>
      <c r="E49" s="49" t="str">
        <f t="shared" si="0"/>
        <v/>
      </c>
      <c r="F49" s="30"/>
      <c r="G49" s="66">
        <v>83</v>
      </c>
      <c r="H49" s="385"/>
      <c r="I49" s="386"/>
      <c r="J49" s="68"/>
      <c r="K49" s="49" t="str">
        <f t="shared" si="1"/>
        <v/>
      </c>
      <c r="M49" s="47"/>
    </row>
    <row r="50" spans="1:47" ht="15" customHeight="1" thickBot="1">
      <c r="A50" s="66">
        <v>29</v>
      </c>
      <c r="B50" s="385"/>
      <c r="C50" s="386"/>
      <c r="D50" s="68"/>
      <c r="E50" s="49" t="str">
        <f t="shared" si="0"/>
        <v/>
      </c>
      <c r="F50" s="30"/>
      <c r="G50" s="66">
        <v>84</v>
      </c>
      <c r="H50" s="385"/>
      <c r="I50" s="386"/>
      <c r="J50" s="68"/>
      <c r="K50" s="49" t="str">
        <f t="shared" si="1"/>
        <v/>
      </c>
      <c r="M50" s="47"/>
      <c r="Q50" s="21"/>
      <c r="AU50" s="69"/>
    </row>
    <row r="51" spans="1:17" ht="15" customHeight="1" thickBot="1">
      <c r="A51" s="66">
        <v>30</v>
      </c>
      <c r="B51" s="385"/>
      <c r="C51" s="386"/>
      <c r="D51" s="68"/>
      <c r="E51" s="49" t="str">
        <f t="shared" si="0"/>
        <v/>
      </c>
      <c r="F51" s="30"/>
      <c r="G51" s="66">
        <v>85</v>
      </c>
      <c r="H51" s="385"/>
      <c r="I51" s="386"/>
      <c r="J51" s="68"/>
      <c r="K51" s="49" t="str">
        <f t="shared" si="1"/>
        <v/>
      </c>
      <c r="M51" s="47"/>
      <c r="N51" s="73" t="s">
        <v>5</v>
      </c>
      <c r="O51" s="86">
        <f>SUM(O22:O50)</f>
        <v>0</v>
      </c>
      <c r="P51" s="52"/>
      <c r="Q51" s="21"/>
    </row>
    <row r="52" spans="1:17" ht="15" customHeight="1" thickBot="1">
      <c r="A52" s="66">
        <v>31</v>
      </c>
      <c r="B52" s="385"/>
      <c r="C52" s="386"/>
      <c r="D52" s="68"/>
      <c r="E52" s="49" t="str">
        <f t="shared" si="0"/>
        <v/>
      </c>
      <c r="F52" s="30"/>
      <c r="G52" s="66">
        <v>86</v>
      </c>
      <c r="H52" s="385"/>
      <c r="I52" s="386"/>
      <c r="J52" s="68"/>
      <c r="K52" s="49" t="str">
        <f t="shared" si="1"/>
        <v/>
      </c>
      <c r="M52" s="47"/>
      <c r="N52" s="47"/>
      <c r="O52" s="47"/>
      <c r="P52" s="52"/>
      <c r="Q52" s="53"/>
    </row>
    <row r="53" spans="1:17" ht="15" customHeight="1">
      <c r="A53" s="66">
        <v>32</v>
      </c>
      <c r="B53" s="385"/>
      <c r="C53" s="386"/>
      <c r="D53" s="68"/>
      <c r="E53" s="49" t="str">
        <f t="shared" si="0"/>
        <v/>
      </c>
      <c r="F53" s="30"/>
      <c r="G53" s="66">
        <v>87</v>
      </c>
      <c r="H53" s="385"/>
      <c r="I53" s="386"/>
      <c r="J53" s="68"/>
      <c r="K53" s="49" t="str">
        <f t="shared" si="1"/>
        <v/>
      </c>
      <c r="M53" s="47"/>
      <c r="N53" s="255" t="s">
        <v>6</v>
      </c>
      <c r="O53" s="257"/>
      <c r="P53" s="70">
        <f>O22+O25+O28+O31+O34+O37+O40+O43+O46</f>
        <v>0</v>
      </c>
      <c r="Q53" s="53"/>
    </row>
    <row r="54" spans="1:47" ht="15" customHeight="1">
      <c r="A54" s="66">
        <v>33</v>
      </c>
      <c r="B54" s="385"/>
      <c r="C54" s="386"/>
      <c r="D54" s="68"/>
      <c r="E54" s="49" t="str">
        <f t="shared" si="0"/>
        <v/>
      </c>
      <c r="F54" s="30"/>
      <c r="G54" s="66">
        <v>88</v>
      </c>
      <c r="H54" s="385"/>
      <c r="I54" s="386"/>
      <c r="J54" s="68"/>
      <c r="K54" s="49" t="str">
        <f t="shared" si="1"/>
        <v/>
      </c>
      <c r="M54" s="47"/>
      <c r="N54" s="258" t="s">
        <v>7</v>
      </c>
      <c r="O54" s="260"/>
      <c r="P54" s="71">
        <f aca="true" t="shared" si="3" ref="P54:P55">O23+O26+O29+O32+O35+O38+O41+O44+O47</f>
        <v>0</v>
      </c>
      <c r="Q54" s="53"/>
      <c r="AU54" s="69"/>
    </row>
    <row r="55" spans="1:17" ht="15" customHeight="1">
      <c r="A55" s="66">
        <v>34</v>
      </c>
      <c r="B55" s="385"/>
      <c r="C55" s="386"/>
      <c r="D55" s="68"/>
      <c r="E55" s="49" t="str">
        <f t="shared" si="0"/>
        <v/>
      </c>
      <c r="F55" s="30"/>
      <c r="G55" s="66">
        <v>89</v>
      </c>
      <c r="H55" s="385"/>
      <c r="I55" s="386"/>
      <c r="J55" s="68"/>
      <c r="K55" s="49" t="str">
        <f t="shared" si="1"/>
        <v/>
      </c>
      <c r="M55" s="47"/>
      <c r="N55" s="258" t="s">
        <v>8</v>
      </c>
      <c r="O55" s="260"/>
      <c r="P55" s="71">
        <f t="shared" si="3"/>
        <v>0</v>
      </c>
      <c r="Q55" s="53"/>
    </row>
    <row r="56" spans="1:17" ht="15" customHeight="1">
      <c r="A56" s="66">
        <v>35</v>
      </c>
      <c r="B56" s="385"/>
      <c r="C56" s="386"/>
      <c r="D56" s="68"/>
      <c r="E56" s="49" t="str">
        <f t="shared" si="0"/>
        <v/>
      </c>
      <c r="F56" s="30"/>
      <c r="G56" s="66">
        <v>90</v>
      </c>
      <c r="H56" s="385"/>
      <c r="I56" s="386"/>
      <c r="J56" s="68"/>
      <c r="K56" s="49" t="str">
        <f t="shared" si="1"/>
        <v/>
      </c>
      <c r="M56" s="47"/>
      <c r="N56" s="261" t="s">
        <v>9</v>
      </c>
      <c r="O56" s="263"/>
      <c r="P56" s="92">
        <f>SUM(P53:P55)</f>
        <v>0</v>
      </c>
      <c r="Q56" s="21"/>
    </row>
    <row r="57" spans="1:17" ht="15" customHeight="1">
      <c r="A57" s="66">
        <v>36</v>
      </c>
      <c r="B57" s="385"/>
      <c r="C57" s="386"/>
      <c r="D57" s="68"/>
      <c r="E57" s="49" t="str">
        <f t="shared" si="0"/>
        <v/>
      </c>
      <c r="F57" s="30"/>
      <c r="G57" s="66">
        <v>91</v>
      </c>
      <c r="H57" s="385"/>
      <c r="I57" s="386"/>
      <c r="J57" s="68"/>
      <c r="K57" s="49" t="str">
        <f t="shared" si="1"/>
        <v/>
      </c>
      <c r="M57" s="47"/>
      <c r="N57" s="258" t="s">
        <v>10</v>
      </c>
      <c r="O57" s="260"/>
      <c r="P57" s="71">
        <f>COUNTA(B22:C76)+COUNTA(H22:I76)</f>
        <v>0</v>
      </c>
      <c r="Q57" s="21"/>
    </row>
    <row r="58" spans="1:17" ht="15" customHeight="1" thickBot="1">
      <c r="A58" s="66">
        <v>37</v>
      </c>
      <c r="B58" s="385"/>
      <c r="C58" s="386"/>
      <c r="D58" s="68"/>
      <c r="E58" s="49" t="str">
        <f t="shared" si="0"/>
        <v/>
      </c>
      <c r="F58" s="30"/>
      <c r="G58" s="66">
        <v>92</v>
      </c>
      <c r="H58" s="385"/>
      <c r="I58" s="386"/>
      <c r="J58" s="68"/>
      <c r="K58" s="49" t="str">
        <f t="shared" si="1"/>
        <v/>
      </c>
      <c r="M58" s="47"/>
      <c r="N58" s="267" t="s">
        <v>11</v>
      </c>
      <c r="O58" s="269"/>
      <c r="P58" s="72">
        <f>SUM(K68:K76)</f>
        <v>0</v>
      </c>
      <c r="Q58" s="21"/>
    </row>
    <row r="59" spans="1:17" ht="15" customHeight="1">
      <c r="A59" s="66">
        <v>38</v>
      </c>
      <c r="B59" s="385"/>
      <c r="C59" s="386"/>
      <c r="D59" s="68"/>
      <c r="E59" s="49" t="str">
        <f t="shared" si="0"/>
        <v/>
      </c>
      <c r="F59" s="30"/>
      <c r="G59" s="66">
        <v>93</v>
      </c>
      <c r="H59" s="385"/>
      <c r="I59" s="386"/>
      <c r="J59" s="68"/>
      <c r="K59" s="49" t="str">
        <f t="shared" si="1"/>
        <v/>
      </c>
      <c r="M59" s="47"/>
      <c r="Q59" s="21"/>
    </row>
    <row r="60" spans="1:17" ht="15" customHeight="1">
      <c r="A60" s="66">
        <v>39</v>
      </c>
      <c r="B60" s="385"/>
      <c r="C60" s="386"/>
      <c r="D60" s="68"/>
      <c r="E60" s="49" t="str">
        <f t="shared" si="0"/>
        <v/>
      </c>
      <c r="F60" s="30"/>
      <c r="G60" s="66">
        <v>94</v>
      </c>
      <c r="H60" s="385"/>
      <c r="I60" s="386"/>
      <c r="J60" s="68"/>
      <c r="K60" s="49" t="str">
        <f t="shared" si="1"/>
        <v/>
      </c>
      <c r="M60" s="47"/>
      <c r="Q60" s="21"/>
    </row>
    <row r="61" spans="1:17" ht="15" customHeight="1">
      <c r="A61" s="66">
        <v>40</v>
      </c>
      <c r="B61" s="385"/>
      <c r="C61" s="386"/>
      <c r="D61" s="68"/>
      <c r="E61" s="49" t="str">
        <f t="shared" si="0"/>
        <v/>
      </c>
      <c r="F61" s="30"/>
      <c r="G61" s="66">
        <v>95</v>
      </c>
      <c r="H61" s="385"/>
      <c r="I61" s="386"/>
      <c r="J61" s="68"/>
      <c r="K61" s="49" t="str">
        <f t="shared" si="1"/>
        <v/>
      </c>
      <c r="M61" s="47"/>
      <c r="Q61" s="21"/>
    </row>
    <row r="62" spans="1:17" ht="15" customHeight="1">
      <c r="A62" s="66">
        <v>41</v>
      </c>
      <c r="B62" s="385"/>
      <c r="C62" s="386"/>
      <c r="D62" s="68"/>
      <c r="E62" s="49" t="str">
        <f t="shared" si="0"/>
        <v/>
      </c>
      <c r="F62" s="30"/>
      <c r="G62" s="66">
        <v>96</v>
      </c>
      <c r="H62" s="385"/>
      <c r="I62" s="386"/>
      <c r="J62" s="68"/>
      <c r="K62" s="49" t="str">
        <f t="shared" si="1"/>
        <v/>
      </c>
      <c r="M62" s="47"/>
      <c r="Q62" s="21"/>
    </row>
    <row r="63" spans="1:17" ht="15" customHeight="1">
      <c r="A63" s="66">
        <v>42</v>
      </c>
      <c r="B63" s="385"/>
      <c r="C63" s="386"/>
      <c r="D63" s="68"/>
      <c r="E63" s="49" t="str">
        <f t="shared" si="0"/>
        <v/>
      </c>
      <c r="F63" s="30"/>
      <c r="G63" s="66">
        <v>97</v>
      </c>
      <c r="H63" s="385"/>
      <c r="I63" s="386"/>
      <c r="J63" s="68"/>
      <c r="K63" s="49" t="str">
        <f t="shared" si="1"/>
        <v/>
      </c>
      <c r="M63" s="47"/>
      <c r="N63" s="47"/>
      <c r="O63" s="47"/>
      <c r="P63" s="47"/>
      <c r="Q63" s="21"/>
    </row>
    <row r="64" spans="1:17" ht="15" customHeight="1">
      <c r="A64" s="66">
        <v>43</v>
      </c>
      <c r="B64" s="385"/>
      <c r="C64" s="386"/>
      <c r="D64" s="68"/>
      <c r="E64" s="49" t="str">
        <f t="shared" si="0"/>
        <v/>
      </c>
      <c r="F64" s="30"/>
      <c r="G64" s="66">
        <v>98</v>
      </c>
      <c r="H64" s="385"/>
      <c r="I64" s="386"/>
      <c r="J64" s="68"/>
      <c r="K64" s="49" t="str">
        <f t="shared" si="1"/>
        <v/>
      </c>
      <c r="M64" s="47"/>
      <c r="Q64" s="21"/>
    </row>
    <row r="65" spans="1:17" ht="15" customHeight="1">
      <c r="A65" s="66">
        <v>44</v>
      </c>
      <c r="B65" s="385"/>
      <c r="C65" s="386"/>
      <c r="D65" s="68"/>
      <c r="E65" s="49" t="str">
        <f t="shared" si="0"/>
        <v/>
      </c>
      <c r="F65" s="30"/>
      <c r="G65" s="66">
        <v>99</v>
      </c>
      <c r="H65" s="385"/>
      <c r="I65" s="386"/>
      <c r="J65" s="68"/>
      <c r="K65" s="49" t="str">
        <f t="shared" si="1"/>
        <v/>
      </c>
      <c r="M65" s="47"/>
      <c r="Q65" s="54"/>
    </row>
    <row r="66" spans="1:17" ht="15" customHeight="1">
      <c r="A66" s="66">
        <v>45</v>
      </c>
      <c r="B66" s="385"/>
      <c r="C66" s="386"/>
      <c r="D66" s="68"/>
      <c r="E66" s="49" t="str">
        <f t="shared" si="0"/>
        <v/>
      </c>
      <c r="F66" s="30"/>
      <c r="G66" s="56">
        <v>0</v>
      </c>
      <c r="H66" s="385"/>
      <c r="I66" s="386"/>
      <c r="J66" s="68"/>
      <c r="K66" s="49" t="str">
        <f t="shared" si="1"/>
        <v/>
      </c>
      <c r="M66" s="55"/>
      <c r="Q66" s="54"/>
    </row>
    <row r="67" spans="1:17" ht="15" customHeight="1">
      <c r="A67" s="66">
        <v>46</v>
      </c>
      <c r="B67" s="385"/>
      <c r="C67" s="386"/>
      <c r="D67" s="68"/>
      <c r="E67" s="49" t="str">
        <f t="shared" si="0"/>
        <v/>
      </c>
      <c r="F67" s="30"/>
      <c r="G67" s="56" t="s">
        <v>35</v>
      </c>
      <c r="H67" s="385"/>
      <c r="I67" s="386"/>
      <c r="J67" s="68"/>
      <c r="K67" s="49" t="str">
        <f t="shared" si="1"/>
        <v/>
      </c>
      <c r="M67" s="55"/>
      <c r="Q67" s="54"/>
    </row>
    <row r="68" spans="1:17" ht="15" customHeight="1">
      <c r="A68" s="17">
        <v>47</v>
      </c>
      <c r="B68" s="385"/>
      <c r="C68" s="386"/>
      <c r="D68" s="68"/>
      <c r="E68" s="49" t="str">
        <f t="shared" si="0"/>
        <v/>
      </c>
      <c r="G68" s="252" t="s">
        <v>12</v>
      </c>
      <c r="H68" s="385"/>
      <c r="I68" s="386"/>
      <c r="J68" s="68"/>
      <c r="K68" s="49" t="str">
        <f t="shared" si="1"/>
        <v/>
      </c>
      <c r="M68" s="55"/>
      <c r="Q68" s="54"/>
    </row>
    <row r="69" spans="1:17" ht="15" customHeight="1">
      <c r="A69" s="17">
        <v>48</v>
      </c>
      <c r="B69" s="385"/>
      <c r="C69" s="386"/>
      <c r="D69" s="68"/>
      <c r="E69" s="49" t="str">
        <f t="shared" si="0"/>
        <v/>
      </c>
      <c r="G69" s="253"/>
      <c r="H69" s="385"/>
      <c r="I69" s="386"/>
      <c r="J69" s="68"/>
      <c r="K69" s="49" t="str">
        <f t="shared" si="1"/>
        <v/>
      </c>
      <c r="M69" s="47"/>
      <c r="Q69" s="54"/>
    </row>
    <row r="70" spans="1:17" ht="15" customHeight="1">
      <c r="A70" s="17">
        <v>49</v>
      </c>
      <c r="B70" s="385"/>
      <c r="C70" s="386"/>
      <c r="D70" s="68"/>
      <c r="E70" s="49" t="str">
        <f t="shared" si="0"/>
        <v/>
      </c>
      <c r="G70" s="253"/>
      <c r="H70" s="385"/>
      <c r="I70" s="386"/>
      <c r="J70" s="68"/>
      <c r="K70" s="49" t="str">
        <f t="shared" si="1"/>
        <v/>
      </c>
      <c r="Q70" s="54"/>
    </row>
    <row r="71" spans="1:11" ht="15" customHeight="1">
      <c r="A71" s="17">
        <v>50</v>
      </c>
      <c r="B71" s="385"/>
      <c r="C71" s="386"/>
      <c r="D71" s="68"/>
      <c r="E71" s="49" t="str">
        <f t="shared" si="0"/>
        <v/>
      </c>
      <c r="G71" s="253"/>
      <c r="H71" s="385"/>
      <c r="I71" s="386"/>
      <c r="J71" s="68"/>
      <c r="K71" s="49" t="str">
        <f t="shared" si="1"/>
        <v/>
      </c>
    </row>
    <row r="72" spans="1:11" ht="15" customHeight="1">
      <c r="A72" s="17">
        <v>51</v>
      </c>
      <c r="B72" s="385"/>
      <c r="C72" s="386"/>
      <c r="D72" s="68"/>
      <c r="E72" s="49" t="str">
        <f t="shared" si="0"/>
        <v/>
      </c>
      <c r="G72" s="253"/>
      <c r="H72" s="385"/>
      <c r="I72" s="386"/>
      <c r="J72" s="68"/>
      <c r="K72" s="49" t="str">
        <f t="shared" si="1"/>
        <v/>
      </c>
    </row>
    <row r="73" spans="1:11" ht="15" customHeight="1">
      <c r="A73" s="17">
        <v>52</v>
      </c>
      <c r="B73" s="385"/>
      <c r="C73" s="386"/>
      <c r="D73" s="68"/>
      <c r="E73" s="49" t="str">
        <f t="shared" si="0"/>
        <v/>
      </c>
      <c r="G73" s="253"/>
      <c r="H73" s="385"/>
      <c r="I73" s="386"/>
      <c r="J73" s="68"/>
      <c r="K73" s="49" t="str">
        <f t="shared" si="1"/>
        <v/>
      </c>
    </row>
    <row r="74" spans="1:11" ht="15" customHeight="1">
      <c r="A74" s="17">
        <v>53</v>
      </c>
      <c r="B74" s="385"/>
      <c r="C74" s="386"/>
      <c r="D74" s="68"/>
      <c r="E74" s="49" t="str">
        <f t="shared" si="0"/>
        <v/>
      </c>
      <c r="G74" s="253"/>
      <c r="H74" s="385"/>
      <c r="I74" s="386"/>
      <c r="J74" s="68"/>
      <c r="K74" s="49" t="str">
        <f t="shared" si="1"/>
        <v/>
      </c>
    </row>
    <row r="75" spans="1:11" ht="15" customHeight="1">
      <c r="A75" s="17">
        <v>54</v>
      </c>
      <c r="B75" s="385"/>
      <c r="C75" s="386"/>
      <c r="D75" s="68"/>
      <c r="E75" s="49" t="str">
        <f t="shared" si="0"/>
        <v/>
      </c>
      <c r="G75" s="253"/>
      <c r="H75" s="385"/>
      <c r="I75" s="386"/>
      <c r="J75" s="68"/>
      <c r="K75" s="49" t="str">
        <f t="shared" si="1"/>
        <v/>
      </c>
    </row>
    <row r="76" spans="1:11" ht="15" customHeight="1">
      <c r="A76" s="17">
        <v>55</v>
      </c>
      <c r="B76" s="385"/>
      <c r="C76" s="386"/>
      <c r="D76" s="68"/>
      <c r="E76" s="49" t="str">
        <f t="shared" si="0"/>
        <v/>
      </c>
      <c r="G76" s="254"/>
      <c r="H76" s="385"/>
      <c r="I76" s="386"/>
      <c r="J76" s="68"/>
      <c r="K76" s="49" t="str">
        <f t="shared" si="1"/>
        <v/>
      </c>
    </row>
    <row r="77" spans="1:11" ht="15" customHeight="1">
      <c r="A77"/>
      <c r="K77"/>
    </row>
    <row r="78" spans="1:11" ht="15" customHeight="1">
      <c r="A78"/>
      <c r="K78"/>
    </row>
    <row r="79" spans="1:11" ht="15" customHeight="1">
      <c r="A79"/>
      <c r="K79" s="16"/>
    </row>
    <row r="80" spans="1:11" ht="15" customHeight="1">
      <c r="A80"/>
      <c r="K80" s="16"/>
    </row>
    <row r="81" ht="15" customHeight="1">
      <c r="K81" s="16"/>
    </row>
    <row r="82" ht="15" customHeight="1">
      <c r="K82" s="16"/>
    </row>
    <row r="83" ht="15" customHeight="1">
      <c r="K83" s="16"/>
    </row>
    <row r="84" ht="15" customHeight="1">
      <c r="K84" s="16"/>
    </row>
    <row r="85" ht="15" customHeight="1">
      <c r="K85" s="16"/>
    </row>
    <row r="86" ht="15" customHeight="1">
      <c r="K86" s="16"/>
    </row>
    <row r="87" ht="15" customHeight="1">
      <c r="K87" s="16"/>
    </row>
    <row r="88" ht="15" customHeight="1">
      <c r="K88" s="16"/>
    </row>
    <row r="89" ht="15" customHeight="1">
      <c r="K89" s="16"/>
    </row>
    <row r="90" ht="15" customHeight="1">
      <c r="K90" s="16"/>
    </row>
    <row r="91" ht="15" customHeight="1">
      <c r="K91" s="16"/>
    </row>
    <row r="92" ht="15" customHeight="1">
      <c r="K92" s="16"/>
    </row>
    <row r="93" ht="15" customHeight="1">
      <c r="K93" s="16"/>
    </row>
    <row r="94" ht="15" customHeight="1">
      <c r="K94" s="16"/>
    </row>
    <row r="95" ht="15" customHeight="1">
      <c r="K95" s="16"/>
    </row>
    <row r="96" ht="15" customHeight="1">
      <c r="K96" s="16"/>
    </row>
    <row r="97" ht="15" customHeight="1">
      <c r="K97" s="16"/>
    </row>
    <row r="98" ht="15" customHeight="1">
      <c r="K98" s="16"/>
    </row>
    <row r="99" ht="15" customHeight="1">
      <c r="K99" s="16"/>
    </row>
    <row r="100" ht="15" customHeight="1">
      <c r="K100" s="16"/>
    </row>
    <row r="101" ht="15" customHeight="1">
      <c r="K101" s="16"/>
    </row>
    <row r="102" ht="15" customHeight="1">
      <c r="K102" s="16"/>
    </row>
    <row r="103" ht="15" customHeight="1">
      <c r="K103" s="16"/>
    </row>
    <row r="104" ht="15" customHeight="1">
      <c r="K104" s="16"/>
    </row>
    <row r="105" ht="15" customHeight="1">
      <c r="K105" s="16"/>
    </row>
    <row r="106" ht="15" customHeight="1">
      <c r="K106" s="16"/>
    </row>
    <row r="107" ht="15" customHeight="1">
      <c r="K107" s="16"/>
    </row>
    <row r="108" ht="15" customHeight="1">
      <c r="K108" s="16"/>
    </row>
    <row r="109" ht="15" customHeight="1">
      <c r="K109" s="16"/>
    </row>
    <row r="110" ht="15" customHeight="1">
      <c r="K110" s="16"/>
    </row>
    <row r="111" ht="15" customHeight="1">
      <c r="K111" s="16"/>
    </row>
    <row r="112" ht="15" customHeight="1">
      <c r="K112" s="16"/>
    </row>
    <row r="113" ht="15" customHeight="1">
      <c r="K113" s="16"/>
    </row>
    <row r="114" ht="15" customHeight="1">
      <c r="K114" s="16"/>
    </row>
    <row r="115" ht="15" customHeight="1">
      <c r="K115" s="16"/>
    </row>
    <row r="116" ht="15" customHeight="1">
      <c r="K116" s="16"/>
    </row>
    <row r="117" ht="15" customHeight="1">
      <c r="K117" s="16"/>
    </row>
    <row r="118" ht="15" customHeight="1">
      <c r="K118" s="16"/>
    </row>
    <row r="119" ht="15" customHeight="1">
      <c r="K119" s="16"/>
    </row>
    <row r="120" ht="15" customHeight="1">
      <c r="K120" s="16"/>
    </row>
    <row r="121" ht="15" customHeight="1">
      <c r="K121" s="16"/>
    </row>
    <row r="122" ht="15" customHeight="1">
      <c r="K122" s="16"/>
    </row>
    <row r="123" ht="15" customHeight="1">
      <c r="K123" s="16"/>
    </row>
    <row r="124" ht="15" customHeight="1">
      <c r="K124" s="16"/>
    </row>
    <row r="125" ht="15" customHeight="1">
      <c r="K125" s="16"/>
    </row>
    <row r="126" ht="15" customHeight="1">
      <c r="K126" s="16"/>
    </row>
    <row r="127" ht="15" customHeight="1">
      <c r="K127" s="16"/>
    </row>
    <row r="128" ht="15" customHeight="1">
      <c r="K128" s="16"/>
    </row>
    <row r="129" ht="15" customHeight="1">
      <c r="K129" s="16"/>
    </row>
    <row r="130" ht="15" customHeight="1">
      <c r="K130" s="16"/>
    </row>
    <row r="131" ht="15" customHeight="1">
      <c r="K131" s="16"/>
    </row>
    <row r="132" ht="15" customHeight="1">
      <c r="K132" s="16"/>
    </row>
    <row r="133" ht="15" customHeight="1">
      <c r="K133" s="16"/>
    </row>
    <row r="134" ht="15" customHeight="1">
      <c r="K134" s="16"/>
    </row>
    <row r="135" ht="15" customHeight="1">
      <c r="K135" s="16"/>
    </row>
    <row r="136" ht="15" customHeight="1">
      <c r="K136" s="16"/>
    </row>
    <row r="137" ht="15" customHeight="1">
      <c r="K137" s="16"/>
    </row>
    <row r="138" ht="15" customHeight="1">
      <c r="K138" s="16"/>
    </row>
    <row r="139" ht="15" customHeight="1">
      <c r="K139" s="16"/>
    </row>
    <row r="140" ht="15" customHeight="1">
      <c r="K140" s="16"/>
    </row>
    <row r="141" ht="15" customHeight="1">
      <c r="K141" s="16"/>
    </row>
    <row r="142" ht="15" customHeight="1">
      <c r="K142" s="16"/>
    </row>
    <row r="143" ht="15" customHeight="1">
      <c r="K143" s="16"/>
    </row>
    <row r="144" ht="15" customHeight="1">
      <c r="K144" s="16"/>
    </row>
    <row r="145" ht="15" customHeight="1">
      <c r="K145" s="16"/>
    </row>
    <row r="146" ht="15" customHeight="1">
      <c r="K146" s="16"/>
    </row>
    <row r="147" ht="15" customHeight="1">
      <c r="K147" s="16"/>
    </row>
    <row r="148" ht="15" customHeight="1">
      <c r="K148" s="16"/>
    </row>
    <row r="149" ht="15" customHeight="1">
      <c r="K149" s="16"/>
    </row>
    <row r="150" ht="15" customHeight="1">
      <c r="K150" s="16"/>
    </row>
    <row r="151" ht="15" customHeight="1">
      <c r="K151" s="16"/>
    </row>
    <row r="152" ht="15" customHeight="1">
      <c r="K152" s="16"/>
    </row>
    <row r="153" ht="15" customHeight="1">
      <c r="K153" s="16"/>
    </row>
    <row r="154" ht="15" customHeight="1">
      <c r="K154" s="16"/>
    </row>
    <row r="155" ht="15" customHeight="1">
      <c r="K155" s="16"/>
    </row>
    <row r="156" ht="15" customHeight="1">
      <c r="K156" s="16"/>
    </row>
    <row r="157" ht="15" customHeight="1">
      <c r="K157" s="16"/>
    </row>
    <row r="158" ht="15" customHeight="1">
      <c r="K158" s="16"/>
    </row>
    <row r="159" ht="15" customHeight="1">
      <c r="K159" s="16"/>
    </row>
    <row r="160" ht="15" customHeight="1">
      <c r="K160" s="16"/>
    </row>
    <row r="161" ht="15" customHeight="1">
      <c r="K161" s="16"/>
    </row>
    <row r="162" ht="15" customHeight="1">
      <c r="K162" s="16"/>
    </row>
    <row r="163" ht="15" customHeight="1">
      <c r="K163" s="16"/>
    </row>
    <row r="164" ht="15" customHeight="1">
      <c r="K164" s="16"/>
    </row>
    <row r="165" ht="15" customHeight="1">
      <c r="K165" s="16"/>
    </row>
    <row r="166" ht="15" customHeight="1">
      <c r="K166" s="16"/>
    </row>
    <row r="167" ht="15" customHeight="1">
      <c r="K167" s="16"/>
    </row>
    <row r="168" ht="15" customHeight="1">
      <c r="K168" s="16"/>
    </row>
    <row r="169" ht="15" customHeight="1">
      <c r="K169" s="16"/>
    </row>
    <row r="170" ht="15" customHeight="1">
      <c r="K170" s="16"/>
    </row>
    <row r="171" ht="15" customHeight="1">
      <c r="K171" s="16"/>
    </row>
    <row r="172" ht="15" customHeight="1">
      <c r="K172" s="16"/>
    </row>
    <row r="173" ht="15" customHeight="1">
      <c r="K173" s="16"/>
    </row>
    <row r="174" ht="15" customHeight="1">
      <c r="K174" s="16"/>
    </row>
    <row r="175" ht="15" customHeight="1">
      <c r="K175" s="16"/>
    </row>
    <row r="176" ht="15" customHeight="1">
      <c r="K176" s="16"/>
    </row>
    <row r="177" ht="15" customHeight="1">
      <c r="K177" s="16"/>
    </row>
    <row r="178" ht="15" customHeight="1">
      <c r="K178" s="16"/>
    </row>
    <row r="179" ht="15" customHeight="1">
      <c r="K179" s="16"/>
    </row>
    <row r="180" ht="15" customHeight="1">
      <c r="K180" s="16"/>
    </row>
    <row r="181" ht="15" customHeight="1">
      <c r="K181" s="16"/>
    </row>
    <row r="182" ht="15" customHeight="1">
      <c r="K182" s="16"/>
    </row>
    <row r="183" ht="15" customHeight="1">
      <c r="K183" s="16"/>
    </row>
    <row r="184" ht="15" customHeight="1">
      <c r="K184" s="16"/>
    </row>
    <row r="185" ht="15" customHeight="1">
      <c r="K185" s="16"/>
    </row>
    <row r="186" ht="15" customHeight="1">
      <c r="K186" s="16"/>
    </row>
    <row r="187" ht="15" customHeight="1">
      <c r="K187" s="16"/>
    </row>
    <row r="188" ht="15" customHeight="1">
      <c r="K188" s="16"/>
    </row>
    <row r="189" ht="15" customHeight="1">
      <c r="K189" s="16"/>
    </row>
    <row r="190" ht="15" customHeight="1">
      <c r="K190" s="16"/>
    </row>
    <row r="191" ht="15" customHeight="1">
      <c r="K191" s="16"/>
    </row>
    <row r="192" ht="15" customHeight="1">
      <c r="K192" s="16"/>
    </row>
    <row r="193" ht="15" customHeight="1">
      <c r="K193" s="16"/>
    </row>
    <row r="194" ht="15" customHeight="1">
      <c r="K194" s="16"/>
    </row>
    <row r="195" ht="15" customHeight="1">
      <c r="K195" s="16"/>
    </row>
    <row r="196" ht="15" customHeight="1">
      <c r="K196" s="16"/>
    </row>
    <row r="197" ht="15" customHeight="1">
      <c r="K197" s="16"/>
    </row>
    <row r="198" ht="15" customHeight="1">
      <c r="K198" s="16"/>
    </row>
    <row r="199" ht="15" customHeight="1">
      <c r="K199" s="16"/>
    </row>
    <row r="200" ht="15" customHeight="1">
      <c r="K200" s="16"/>
    </row>
    <row r="201" ht="15" customHeight="1">
      <c r="K201" s="16"/>
    </row>
    <row r="202" ht="15" customHeight="1">
      <c r="K202" s="16"/>
    </row>
    <row r="203" ht="15" customHeight="1">
      <c r="K203" s="16"/>
    </row>
    <row r="204" ht="15" customHeight="1">
      <c r="K204" s="16"/>
    </row>
    <row r="205" ht="15" customHeight="1">
      <c r="K205" s="16"/>
    </row>
    <row r="206" ht="15" customHeight="1">
      <c r="K206" s="16"/>
    </row>
    <row r="207" ht="15" customHeight="1">
      <c r="K207" s="16"/>
    </row>
    <row r="208" ht="15" customHeight="1">
      <c r="K208" s="16"/>
    </row>
    <row r="209" ht="15" customHeight="1">
      <c r="K209" s="16"/>
    </row>
    <row r="210" ht="15" customHeight="1">
      <c r="K210" s="16"/>
    </row>
    <row r="211" ht="15" customHeight="1">
      <c r="K211" s="16"/>
    </row>
    <row r="212" ht="15" customHeight="1">
      <c r="K212" s="16"/>
    </row>
    <row r="213" ht="15" customHeight="1">
      <c r="K213" s="16"/>
    </row>
    <row r="214" ht="15" customHeight="1">
      <c r="K214" s="16"/>
    </row>
    <row r="215" ht="15" customHeight="1">
      <c r="K215" s="16"/>
    </row>
    <row r="216" ht="15" customHeight="1">
      <c r="K216" s="16"/>
    </row>
    <row r="217" ht="15" customHeight="1">
      <c r="K217" s="16"/>
    </row>
    <row r="218" ht="15" customHeight="1">
      <c r="K218" s="16"/>
    </row>
    <row r="219" ht="15" customHeight="1">
      <c r="K219" s="16"/>
    </row>
    <row r="220" ht="15" customHeight="1">
      <c r="K220" s="16"/>
    </row>
    <row r="221" ht="15" customHeight="1">
      <c r="K221" s="16"/>
    </row>
    <row r="222" ht="15" customHeight="1">
      <c r="K222" s="16"/>
    </row>
    <row r="223" ht="15" customHeight="1">
      <c r="K223" s="16"/>
    </row>
    <row r="224" ht="15" customHeight="1">
      <c r="K224" s="16"/>
    </row>
    <row r="225" ht="15" customHeight="1">
      <c r="K225" s="16"/>
    </row>
    <row r="226" ht="15" customHeight="1">
      <c r="K226" s="16"/>
    </row>
    <row r="227" ht="15" customHeight="1">
      <c r="K227" s="16"/>
    </row>
    <row r="228" ht="15" customHeight="1">
      <c r="K228" s="16"/>
    </row>
    <row r="229" ht="15" customHeight="1">
      <c r="K229" s="16"/>
    </row>
    <row r="230" ht="15" customHeight="1">
      <c r="K230" s="16"/>
    </row>
    <row r="231" ht="15" customHeight="1">
      <c r="K231" s="16"/>
    </row>
    <row r="232" ht="15" customHeight="1">
      <c r="K232" s="16"/>
    </row>
    <row r="233" ht="15" customHeight="1">
      <c r="K233" s="16"/>
    </row>
    <row r="234" ht="15" customHeight="1">
      <c r="K234" s="16"/>
    </row>
    <row r="235" ht="15" customHeight="1">
      <c r="K235" s="16"/>
    </row>
    <row r="236" ht="15" customHeight="1">
      <c r="K236" s="16"/>
    </row>
    <row r="237" ht="15" customHeight="1">
      <c r="K237" s="16"/>
    </row>
    <row r="238" ht="15" customHeight="1">
      <c r="K238" s="16"/>
    </row>
    <row r="239" ht="15" customHeight="1">
      <c r="K239" s="16"/>
    </row>
    <row r="240" ht="15" customHeight="1">
      <c r="K240" s="16"/>
    </row>
    <row r="241" ht="15" customHeight="1">
      <c r="K241" s="16"/>
    </row>
    <row r="242" ht="15" customHeight="1">
      <c r="K242" s="16"/>
    </row>
    <row r="243" ht="15" customHeight="1">
      <c r="K243" s="16"/>
    </row>
    <row r="244" ht="15" customHeight="1">
      <c r="K244" s="16"/>
    </row>
    <row r="245" ht="15" customHeight="1">
      <c r="K245" s="16"/>
    </row>
    <row r="246" ht="15" customHeight="1">
      <c r="K246" s="16"/>
    </row>
    <row r="247" ht="15" customHeight="1">
      <c r="K247" s="16"/>
    </row>
  </sheetData>
  <mergeCells count="155">
    <mergeCell ref="N55:O55"/>
    <mergeCell ref="N56:O56"/>
    <mergeCell ref="N57:O57"/>
    <mergeCell ref="N58:O58"/>
    <mergeCell ref="G68:G76"/>
    <mergeCell ref="B21:C21"/>
    <mergeCell ref="H21:I21"/>
    <mergeCell ref="B22:C22"/>
    <mergeCell ref="H22:I22"/>
    <mergeCell ref="B30:C30"/>
    <mergeCell ref="H30:I30"/>
    <mergeCell ref="B31:C31"/>
    <mergeCell ref="H31:I31"/>
    <mergeCell ref="B32:C32"/>
    <mergeCell ref="H32:I32"/>
    <mergeCell ref="B27:C27"/>
    <mergeCell ref="H27:I27"/>
    <mergeCell ref="B28:C28"/>
    <mergeCell ref="H28:I28"/>
    <mergeCell ref="B29:C29"/>
    <mergeCell ref="H29:I29"/>
    <mergeCell ref="B36:C36"/>
    <mergeCell ref="B24:C24"/>
    <mergeCell ref="H24:I24"/>
    <mergeCell ref="I19:J19"/>
    <mergeCell ref="A11:B11"/>
    <mergeCell ref="A12:B13"/>
    <mergeCell ref="I11:J11"/>
    <mergeCell ref="I12:J13"/>
    <mergeCell ref="A14:B14"/>
    <mergeCell ref="C11:F11"/>
    <mergeCell ref="C12:F13"/>
    <mergeCell ref="A15:B18"/>
    <mergeCell ref="C18:D18"/>
    <mergeCell ref="I14:J14"/>
    <mergeCell ref="I15:J18"/>
    <mergeCell ref="C1:Q1"/>
    <mergeCell ref="C2:E2"/>
    <mergeCell ref="F2:L2"/>
    <mergeCell ref="C3:E3"/>
    <mergeCell ref="F3:L3"/>
    <mergeCell ref="C7:E7"/>
    <mergeCell ref="F6:L6"/>
    <mergeCell ref="C4:E4"/>
    <mergeCell ref="F4:L4"/>
    <mergeCell ref="C5:E5"/>
    <mergeCell ref="F5:L5"/>
    <mergeCell ref="C6:E6"/>
    <mergeCell ref="K18:L18"/>
    <mergeCell ref="C17:D17"/>
    <mergeCell ref="K17:L17"/>
    <mergeCell ref="C14:F14"/>
    <mergeCell ref="C15:F16"/>
    <mergeCell ref="H36:I36"/>
    <mergeCell ref="B37:C37"/>
    <mergeCell ref="H37:I37"/>
    <mergeCell ref="B38:C38"/>
    <mergeCell ref="H38:I38"/>
    <mergeCell ref="B33:C33"/>
    <mergeCell ref="H33:I33"/>
    <mergeCell ref="B34:C34"/>
    <mergeCell ref="H34:I34"/>
    <mergeCell ref="B35:C35"/>
    <mergeCell ref="H35:I35"/>
    <mergeCell ref="C19:F19"/>
    <mergeCell ref="B25:C25"/>
    <mergeCell ref="H25:I25"/>
    <mergeCell ref="B26:C26"/>
    <mergeCell ref="H26:I26"/>
    <mergeCell ref="H23:I23"/>
    <mergeCell ref="B23:C23"/>
    <mergeCell ref="A19:B19"/>
    <mergeCell ref="B42:C42"/>
    <mergeCell ref="H42:I42"/>
    <mergeCell ref="B43:C43"/>
    <mergeCell ref="H43:I43"/>
    <mergeCell ref="B44:C44"/>
    <mergeCell ref="H44:I44"/>
    <mergeCell ref="B39:C39"/>
    <mergeCell ref="H39:I39"/>
    <mergeCell ref="B40:C40"/>
    <mergeCell ref="H40:I40"/>
    <mergeCell ref="B41:C41"/>
    <mergeCell ref="H41:I41"/>
    <mergeCell ref="B48:C48"/>
    <mergeCell ref="H48:I48"/>
    <mergeCell ref="B49:C49"/>
    <mergeCell ref="H49:I49"/>
    <mergeCell ref="B50:C50"/>
    <mergeCell ref="H50:I50"/>
    <mergeCell ref="B45:C45"/>
    <mergeCell ref="H45:I45"/>
    <mergeCell ref="B46:C46"/>
    <mergeCell ref="H46:I46"/>
    <mergeCell ref="B47:C47"/>
    <mergeCell ref="H47:I47"/>
    <mergeCell ref="B53:C53"/>
    <mergeCell ref="H53:I53"/>
    <mergeCell ref="B54:C54"/>
    <mergeCell ref="H54:I54"/>
    <mergeCell ref="B51:C51"/>
    <mergeCell ref="H51:I51"/>
    <mergeCell ref="B52:C52"/>
    <mergeCell ref="H52:I52"/>
    <mergeCell ref="B58:C58"/>
    <mergeCell ref="H58:I58"/>
    <mergeCell ref="B68:C68"/>
    <mergeCell ref="H68:I68"/>
    <mergeCell ref="B59:C59"/>
    <mergeCell ref="H59:I59"/>
    <mergeCell ref="B60:C60"/>
    <mergeCell ref="H60:I60"/>
    <mergeCell ref="B55:C55"/>
    <mergeCell ref="H55:I55"/>
    <mergeCell ref="B56:C56"/>
    <mergeCell ref="H56:I56"/>
    <mergeCell ref="B57:C57"/>
    <mergeCell ref="H57:I57"/>
    <mergeCell ref="B75:C75"/>
    <mergeCell ref="H75:I75"/>
    <mergeCell ref="B76:C76"/>
    <mergeCell ref="H76:I76"/>
    <mergeCell ref="B70:C70"/>
    <mergeCell ref="H70:I70"/>
    <mergeCell ref="B71:C71"/>
    <mergeCell ref="H71:I71"/>
    <mergeCell ref="B72:C72"/>
    <mergeCell ref="H72:I72"/>
    <mergeCell ref="B73:C73"/>
    <mergeCell ref="H73:I73"/>
    <mergeCell ref="B74:C74"/>
    <mergeCell ref="K11:N11"/>
    <mergeCell ref="K12:N13"/>
    <mergeCell ref="K14:N14"/>
    <mergeCell ref="K15:N16"/>
    <mergeCell ref="K19:N19"/>
    <mergeCell ref="N53:O53"/>
    <mergeCell ref="N54:O54"/>
    <mergeCell ref="H74:I74"/>
    <mergeCell ref="B69:C69"/>
    <mergeCell ref="H69:I69"/>
    <mergeCell ref="B64:C64"/>
    <mergeCell ref="H64:I64"/>
    <mergeCell ref="B65:C65"/>
    <mergeCell ref="H65:I65"/>
    <mergeCell ref="B66:C66"/>
    <mergeCell ref="H66:I66"/>
    <mergeCell ref="B61:C61"/>
    <mergeCell ref="H61:I61"/>
    <mergeCell ref="B62:C62"/>
    <mergeCell ref="H62:I62"/>
    <mergeCell ref="B63:C63"/>
    <mergeCell ref="H63:I63"/>
    <mergeCell ref="B67:C67"/>
    <mergeCell ref="H67:I67"/>
  </mergeCells>
  <conditionalFormatting sqref="K12">
    <cfRule type="cellIs" priority="13" dxfId="0" operator="equal">
      <formula>0</formula>
    </cfRule>
  </conditionalFormatting>
  <conditionalFormatting sqref="K14:K15">
    <cfRule type="cellIs" priority="9" dxfId="0" operator="equal">
      <formula>0</formula>
    </cfRule>
  </conditionalFormatting>
  <conditionalFormatting sqref="K18:K19">
    <cfRule type="cellIs" priority="1" dxfId="0" operator="equal">
      <formula>0</formula>
    </cfRule>
  </conditionalFormatting>
  <conditionalFormatting sqref="M18:N18">
    <cfRule type="cellIs" priority="3" dxfId="0" operator="equal">
      <formula>0</formula>
    </cfRule>
  </conditionalFormatting>
  <dataValidations count="2">
    <dataValidation type="list" allowBlank="1" showInputMessage="1" showErrorMessage="1" sqref="D22:D76 J22:J76">
      <formula1>$N$22:$N$48</formula1>
    </dataValidation>
    <dataValidation type="list" allowBlank="1" showInputMessage="1" showErrorMessage="1" sqref="F6:L6">
      <formula1>$AU$5:$AU$40</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portrait" scale="55" r:id="rId2"/>
  <headerFooter>
    <oddFooter>&amp;Cpage &amp;P of &amp;N&amp;R&amp;8 2011</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CBABB-40FC-4E4F-AEEE-D649F96DD235}">
  <sheetPr>
    <tabColor theme="0" tint="-0.3499799966812134"/>
  </sheetPr>
  <dimension ref="A1:BI50"/>
  <sheetViews>
    <sheetView showGridLines="0" zoomScaleSheetLayoutView="40" zoomScalePageLayoutView="40" workbookViewId="0" topLeftCell="A1"/>
  </sheetViews>
  <sheetFormatPr defaultColWidth="8.8515625" defaultRowHeight="15"/>
  <cols>
    <col min="1" max="1" width="9.140625" style="0" customWidth="1"/>
    <col min="2" max="2" width="9.140625" style="1" customWidth="1"/>
    <col min="3" max="4" width="9.140625" style="0" customWidth="1"/>
    <col min="5" max="11" width="7.7109375" style="0" customWidth="1"/>
    <col min="12" max="12" width="7.7109375" style="2" customWidth="1"/>
    <col min="13" max="19" width="7.7109375" style="0" customWidth="1"/>
    <col min="20" max="20" width="6.57421875" style="0" customWidth="1"/>
    <col min="21" max="23" width="7.7109375" style="0" customWidth="1"/>
    <col min="24" max="35" width="9.140625" style="0" customWidth="1"/>
    <col min="36" max="36" width="48.421875" style="0" bestFit="1" customWidth="1"/>
    <col min="37" max="37" width="36.7109375" style="0" customWidth="1"/>
    <col min="38" max="38" width="31.00390625" style="0" bestFit="1" customWidth="1"/>
    <col min="39" max="39" width="14.8515625" style="0" bestFit="1" customWidth="1"/>
    <col min="40" max="46" width="9.140625" style="0" customWidth="1"/>
    <col min="47" max="47" width="35.421875" style="0" bestFit="1" customWidth="1"/>
    <col min="48" max="48" width="18.421875" style="0" bestFit="1" customWidth="1"/>
    <col min="49" max="56" width="9.140625" style="0" customWidth="1"/>
    <col min="57" max="58" width="10.7109375" style="0" bestFit="1" customWidth="1"/>
    <col min="59" max="64" width="9.140625" style="0" customWidth="1"/>
  </cols>
  <sheetData>
    <row r="1" spans="1:19" ht="27" thickBot="1">
      <c r="A1" s="1"/>
      <c r="B1"/>
      <c r="C1" s="404" t="s">
        <v>435</v>
      </c>
      <c r="D1" s="333"/>
      <c r="E1" s="333"/>
      <c r="F1" s="333"/>
      <c r="G1" s="333"/>
      <c r="H1" s="333"/>
      <c r="I1" s="333"/>
      <c r="J1" s="333"/>
      <c r="K1" s="333"/>
      <c r="L1" s="333"/>
      <c r="M1" s="333"/>
      <c r="N1" s="333"/>
      <c r="O1" s="333"/>
      <c r="P1" s="333"/>
      <c r="Q1" s="333"/>
      <c r="R1" s="333"/>
      <c r="S1" s="333"/>
    </row>
    <row r="2" spans="1:15" ht="15" customHeight="1">
      <c r="A2" s="1"/>
      <c r="B2"/>
      <c r="C2" s="302" t="s">
        <v>13</v>
      </c>
      <c r="D2" s="311"/>
      <c r="E2" s="311"/>
      <c r="F2" s="313"/>
      <c r="G2" s="314"/>
      <c r="H2" s="314"/>
      <c r="I2" s="314"/>
      <c r="J2" s="314"/>
      <c r="K2" s="314"/>
      <c r="L2" s="315"/>
      <c r="M2" s="15"/>
      <c r="N2" s="15"/>
      <c r="O2" s="15"/>
    </row>
    <row r="3" spans="1:15" ht="15" customHeight="1">
      <c r="A3" s="1"/>
      <c r="B3"/>
      <c r="C3" s="290" t="s">
        <v>28</v>
      </c>
      <c r="D3" s="300"/>
      <c r="E3" s="300"/>
      <c r="F3" s="316"/>
      <c r="G3" s="317"/>
      <c r="H3" s="317"/>
      <c r="I3" s="317"/>
      <c r="J3" s="317"/>
      <c r="K3" s="317"/>
      <c r="L3" s="318"/>
      <c r="M3" s="15"/>
      <c r="N3" s="15"/>
      <c r="O3" s="15"/>
    </row>
    <row r="4" spans="1:38" ht="15" customHeight="1">
      <c r="A4" s="1"/>
      <c r="B4"/>
      <c r="C4" s="290" t="s">
        <v>14</v>
      </c>
      <c r="D4" s="300"/>
      <c r="E4" s="300"/>
      <c r="F4" s="319" t="s">
        <v>62</v>
      </c>
      <c r="G4" s="320"/>
      <c r="H4" s="320"/>
      <c r="I4" s="320"/>
      <c r="J4" s="320"/>
      <c r="K4" s="320"/>
      <c r="L4" s="321"/>
      <c r="M4" s="11"/>
      <c r="N4" s="11"/>
      <c r="O4" s="11"/>
      <c r="AI4" s="14"/>
      <c r="AK4" s="12" t="s">
        <v>62</v>
      </c>
      <c r="AL4" s="12" t="s">
        <v>62</v>
      </c>
    </row>
    <row r="5" spans="1:38" ht="15" customHeight="1">
      <c r="A5" s="1"/>
      <c r="B5"/>
      <c r="C5" s="290" t="s">
        <v>55</v>
      </c>
      <c r="D5" s="300"/>
      <c r="E5" s="300"/>
      <c r="F5" s="319" t="str">
        <f>VLOOKUP(F4,AK4:AL49,2,FALSE)</f>
        <v xml:space="preserve">_ _ _ _ _ _ _ _ </v>
      </c>
      <c r="G5" s="320"/>
      <c r="H5" s="320"/>
      <c r="I5" s="320"/>
      <c r="J5" s="320"/>
      <c r="K5" s="320"/>
      <c r="L5" s="321"/>
      <c r="M5" s="11"/>
      <c r="N5" s="11"/>
      <c r="O5" s="11"/>
      <c r="AK5" s="13" t="s">
        <v>514</v>
      </c>
      <c r="AL5" s="204" t="s">
        <v>255</v>
      </c>
    </row>
    <row r="6" spans="1:59" ht="15" customHeight="1">
      <c r="A6" s="1"/>
      <c r="B6"/>
      <c r="C6" s="290" t="s">
        <v>15</v>
      </c>
      <c r="D6" s="300"/>
      <c r="E6" s="300"/>
      <c r="F6" s="319"/>
      <c r="G6" s="320"/>
      <c r="H6" s="320"/>
      <c r="I6" s="320"/>
      <c r="J6" s="320"/>
      <c r="K6" s="320"/>
      <c r="L6" s="321"/>
      <c r="M6" s="11"/>
      <c r="N6" s="11"/>
      <c r="O6" s="11"/>
      <c r="AK6" s="13" t="s">
        <v>444</v>
      </c>
      <c r="AL6" s="204" t="s">
        <v>254</v>
      </c>
      <c r="AU6" s="13" t="s">
        <v>514</v>
      </c>
      <c r="AV6" s="204" t="s">
        <v>255</v>
      </c>
      <c r="AZ6" t="s">
        <v>56</v>
      </c>
      <c r="BA6" t="s">
        <v>98</v>
      </c>
      <c r="BB6" t="s">
        <v>368</v>
      </c>
      <c r="BC6" t="s">
        <v>57</v>
      </c>
      <c r="BD6" t="s">
        <v>369</v>
      </c>
      <c r="BE6" s="97" t="s">
        <v>308</v>
      </c>
      <c r="BF6" s="97" t="s">
        <v>513</v>
      </c>
      <c r="BG6" s="97" t="s">
        <v>309</v>
      </c>
    </row>
    <row r="7" spans="1:59" ht="15" customHeight="1" thickBot="1">
      <c r="A7" s="1"/>
      <c r="B7"/>
      <c r="C7" s="273" t="s">
        <v>130</v>
      </c>
      <c r="D7" s="298"/>
      <c r="E7" s="298"/>
      <c r="F7" s="561"/>
      <c r="G7" s="562"/>
      <c r="H7" s="562"/>
      <c r="I7" s="562"/>
      <c r="J7" s="562"/>
      <c r="K7" s="562"/>
      <c r="L7" s="563"/>
      <c r="M7" s="77"/>
      <c r="N7" s="77"/>
      <c r="O7" s="77"/>
      <c r="AK7" s="13" t="s">
        <v>445</v>
      </c>
      <c r="AL7" s="204" t="s">
        <v>252</v>
      </c>
      <c r="AU7" s="13" t="s">
        <v>444</v>
      </c>
      <c r="AV7" s="204" t="s">
        <v>254</v>
      </c>
      <c r="AZ7" t="s">
        <v>33</v>
      </c>
      <c r="BA7" t="s">
        <v>61</v>
      </c>
      <c r="BB7" t="s">
        <v>33</v>
      </c>
      <c r="BC7" t="s">
        <v>31</v>
      </c>
      <c r="BD7" t="s">
        <v>33</v>
      </c>
      <c r="BE7" t="s">
        <v>33</v>
      </c>
      <c r="BF7" t="s">
        <v>251</v>
      </c>
      <c r="BG7" t="s">
        <v>34</v>
      </c>
    </row>
    <row r="8" spans="1:59" ht="15" customHeight="1">
      <c r="A8" s="1"/>
      <c r="B8"/>
      <c r="C8" s="33"/>
      <c r="D8" s="34"/>
      <c r="E8" s="34"/>
      <c r="F8" s="564"/>
      <c r="G8" s="565"/>
      <c r="H8" s="565"/>
      <c r="I8" s="565"/>
      <c r="J8" s="565"/>
      <c r="K8" s="565"/>
      <c r="L8" s="566"/>
      <c r="M8" s="77"/>
      <c r="N8" s="77"/>
      <c r="O8" s="77"/>
      <c r="AK8" s="13" t="s">
        <v>311</v>
      </c>
      <c r="AL8" s="203" t="s">
        <v>278</v>
      </c>
      <c r="AU8" s="13" t="s">
        <v>445</v>
      </c>
      <c r="AV8" s="204" t="s">
        <v>252</v>
      </c>
      <c r="AZ8" t="s">
        <v>34</v>
      </c>
      <c r="BA8" t="s">
        <v>99</v>
      </c>
      <c r="BB8" t="s">
        <v>34</v>
      </c>
      <c r="BC8" t="s">
        <v>32</v>
      </c>
      <c r="BD8" t="s">
        <v>34</v>
      </c>
      <c r="BE8" t="s">
        <v>34</v>
      </c>
      <c r="BF8" t="s">
        <v>212</v>
      </c>
      <c r="BG8" s="138" t="s">
        <v>94</v>
      </c>
    </row>
    <row r="9" spans="1:59" ht="15" customHeight="1" thickBot="1">
      <c r="A9" s="1"/>
      <c r="B9"/>
      <c r="C9" s="33"/>
      <c r="D9" s="34"/>
      <c r="E9" s="34"/>
      <c r="F9" s="567"/>
      <c r="G9" s="568"/>
      <c r="H9" s="568"/>
      <c r="I9" s="568"/>
      <c r="J9" s="568"/>
      <c r="K9" s="568"/>
      <c r="L9" s="569"/>
      <c r="M9" s="77"/>
      <c r="N9" s="77"/>
      <c r="O9" s="77"/>
      <c r="AK9" s="13" t="s">
        <v>515</v>
      </c>
      <c r="AL9" s="203" t="s">
        <v>279</v>
      </c>
      <c r="AU9" s="13" t="s">
        <v>311</v>
      </c>
      <c r="AV9" s="203" t="s">
        <v>278</v>
      </c>
      <c r="AZ9" s="168" t="s">
        <v>94</v>
      </c>
      <c r="BA9" t="s">
        <v>59</v>
      </c>
      <c r="BB9" s="168" t="s">
        <v>94</v>
      </c>
      <c r="BC9" s="168" t="s">
        <v>58</v>
      </c>
      <c r="BD9" s="18" t="s">
        <v>94</v>
      </c>
      <c r="BE9" s="138" t="s">
        <v>94</v>
      </c>
      <c r="BF9" s="97" t="s">
        <v>213</v>
      </c>
      <c r="BG9" t="s">
        <v>95</v>
      </c>
    </row>
    <row r="10" spans="1:59" ht="15" customHeight="1">
      <c r="A10" s="1"/>
      <c r="B10"/>
      <c r="K10" s="2"/>
      <c r="L10"/>
      <c r="AK10" s="13" t="s">
        <v>280</v>
      </c>
      <c r="AL10" s="203" t="s">
        <v>281</v>
      </c>
      <c r="AU10" s="13" t="s">
        <v>515</v>
      </c>
      <c r="AV10" s="203" t="s">
        <v>279</v>
      </c>
      <c r="AZ10" t="s">
        <v>95</v>
      </c>
      <c r="BA10" s="168" t="s">
        <v>60</v>
      </c>
      <c r="BB10" t="s">
        <v>95</v>
      </c>
      <c r="BC10" t="s">
        <v>132</v>
      </c>
      <c r="BD10" s="168" t="s">
        <v>95</v>
      </c>
      <c r="BE10" t="s">
        <v>95</v>
      </c>
      <c r="BF10" t="s">
        <v>31</v>
      </c>
      <c r="BG10" t="s">
        <v>96</v>
      </c>
    </row>
    <row r="11" spans="1:59" ht="15" customHeight="1">
      <c r="A11" s="339" t="s">
        <v>17</v>
      </c>
      <c r="B11" s="291"/>
      <c r="C11" s="473"/>
      <c r="D11" s="530"/>
      <c r="E11" s="530"/>
      <c r="F11" s="530"/>
      <c r="G11" s="474"/>
      <c r="H11" s="30"/>
      <c r="J11" s="340" t="s">
        <v>27</v>
      </c>
      <c r="K11" s="340"/>
      <c r="L11" s="473"/>
      <c r="M11" s="530"/>
      <c r="N11" s="530"/>
      <c r="O11" s="530"/>
      <c r="P11" s="474"/>
      <c r="AK11" s="13" t="s">
        <v>310</v>
      </c>
      <c r="AL11" s="13" t="s">
        <v>286</v>
      </c>
      <c r="AU11" s="13" t="s">
        <v>280</v>
      </c>
      <c r="AV11" s="203" t="s">
        <v>281</v>
      </c>
      <c r="AZ11" t="s">
        <v>96</v>
      </c>
      <c r="BA11" s="18" t="s">
        <v>214</v>
      </c>
      <c r="BB11" t="s">
        <v>96</v>
      </c>
      <c r="BC11" t="s">
        <v>132</v>
      </c>
      <c r="BD11" t="s">
        <v>96</v>
      </c>
      <c r="BE11" t="s">
        <v>96</v>
      </c>
      <c r="BF11" t="s">
        <v>32</v>
      </c>
      <c r="BG11" t="s">
        <v>97</v>
      </c>
    </row>
    <row r="12" spans="1:59" ht="15" customHeight="1">
      <c r="A12" s="341" t="s">
        <v>16</v>
      </c>
      <c r="B12" s="293"/>
      <c r="C12" s="278"/>
      <c r="D12" s="279"/>
      <c r="E12" s="279"/>
      <c r="F12" s="279"/>
      <c r="G12" s="343"/>
      <c r="H12" s="31"/>
      <c r="J12" s="340" t="s">
        <v>26</v>
      </c>
      <c r="K12" s="340"/>
      <c r="L12" s="278">
        <f>C12</f>
        <v>0</v>
      </c>
      <c r="M12" s="279"/>
      <c r="N12" s="279"/>
      <c r="O12" s="279"/>
      <c r="P12" s="280"/>
      <c r="AK12" s="13" t="s">
        <v>516</v>
      </c>
      <c r="AL12" s="13" t="s">
        <v>275</v>
      </c>
      <c r="AU12" s="13" t="s">
        <v>310</v>
      </c>
      <c r="AV12" s="13" t="s">
        <v>286</v>
      </c>
      <c r="AZ12" t="s">
        <v>97</v>
      </c>
      <c r="BA12" s="18" t="s">
        <v>235</v>
      </c>
      <c r="BB12" t="s">
        <v>97</v>
      </c>
      <c r="BC12" t="s">
        <v>132</v>
      </c>
      <c r="BD12" t="s">
        <v>97</v>
      </c>
      <c r="BE12" t="s">
        <v>97</v>
      </c>
      <c r="BF12" t="s">
        <v>234</v>
      </c>
      <c r="BG12" t="s">
        <v>132</v>
      </c>
    </row>
    <row r="13" spans="1:55" ht="15" customHeight="1">
      <c r="A13" s="342"/>
      <c r="B13" s="297"/>
      <c r="C13" s="281"/>
      <c r="D13" s="282"/>
      <c r="E13" s="282"/>
      <c r="F13" s="282"/>
      <c r="G13" s="344"/>
      <c r="H13" s="31"/>
      <c r="J13" s="340"/>
      <c r="K13" s="340"/>
      <c r="L13" s="281"/>
      <c r="M13" s="282"/>
      <c r="N13" s="282"/>
      <c r="O13" s="282"/>
      <c r="P13" s="283"/>
      <c r="AK13" s="13" t="s">
        <v>276</v>
      </c>
      <c r="AL13" s="13" t="s">
        <v>277</v>
      </c>
      <c r="AU13" s="13" t="s">
        <v>516</v>
      </c>
      <c r="AV13" s="13" t="s">
        <v>275</v>
      </c>
      <c r="BC13" t="s">
        <v>132</v>
      </c>
    </row>
    <row r="14" spans="1:56" ht="15" customHeight="1">
      <c r="A14" s="339" t="s">
        <v>18</v>
      </c>
      <c r="B14" s="291"/>
      <c r="C14" s="473"/>
      <c r="D14" s="530"/>
      <c r="E14" s="530"/>
      <c r="F14" s="530"/>
      <c r="G14" s="474"/>
      <c r="H14" s="30"/>
      <c r="J14" s="340" t="s">
        <v>18</v>
      </c>
      <c r="K14" s="340"/>
      <c r="L14" s="473">
        <f>C14</f>
        <v>0</v>
      </c>
      <c r="M14" s="530"/>
      <c r="N14" s="530"/>
      <c r="O14" s="530"/>
      <c r="P14" s="531"/>
      <c r="AK14" s="13" t="s">
        <v>312</v>
      </c>
      <c r="AL14" s="203" t="s">
        <v>282</v>
      </c>
      <c r="AU14" s="13" t="s">
        <v>276</v>
      </c>
      <c r="AV14" s="13" t="s">
        <v>277</v>
      </c>
      <c r="BA14" t="s">
        <v>132</v>
      </c>
      <c r="BC14" t="s">
        <v>132</v>
      </c>
      <c r="BD14" t="s">
        <v>132</v>
      </c>
    </row>
    <row r="15" spans="1:56" ht="15" customHeight="1">
      <c r="A15" s="341" t="s">
        <v>25</v>
      </c>
      <c r="B15" s="293"/>
      <c r="C15" s="278"/>
      <c r="D15" s="279"/>
      <c r="E15" s="279"/>
      <c r="F15" s="279"/>
      <c r="G15" s="343"/>
      <c r="H15" s="31"/>
      <c r="J15" s="340" t="s">
        <v>24</v>
      </c>
      <c r="K15" s="340"/>
      <c r="L15" s="278">
        <f>C15</f>
        <v>0</v>
      </c>
      <c r="M15" s="279"/>
      <c r="N15" s="279"/>
      <c r="O15" s="279"/>
      <c r="P15" s="280"/>
      <c r="AK15" s="13" t="s">
        <v>517</v>
      </c>
      <c r="AL15" s="203" t="s">
        <v>283</v>
      </c>
      <c r="AU15" s="13" t="s">
        <v>312</v>
      </c>
      <c r="AV15" s="203" t="s">
        <v>282</v>
      </c>
      <c r="BA15" t="s">
        <v>132</v>
      </c>
      <c r="BC15" t="s">
        <v>132</v>
      </c>
      <c r="BD15" t="s">
        <v>132</v>
      </c>
    </row>
    <row r="16" spans="1:48" ht="15" customHeight="1">
      <c r="A16" s="352"/>
      <c r="B16" s="295"/>
      <c r="C16" s="281"/>
      <c r="D16" s="282"/>
      <c r="E16" s="282"/>
      <c r="F16" s="282"/>
      <c r="G16" s="344"/>
      <c r="H16" s="31"/>
      <c r="J16" s="340"/>
      <c r="K16" s="340"/>
      <c r="L16" s="281"/>
      <c r="M16" s="282"/>
      <c r="N16" s="282"/>
      <c r="O16" s="282"/>
      <c r="P16" s="283"/>
      <c r="AK16" s="13" t="s">
        <v>313</v>
      </c>
      <c r="AL16" s="203" t="s">
        <v>284</v>
      </c>
      <c r="AU16" s="13" t="s">
        <v>517</v>
      </c>
      <c r="AV16" s="203" t="s">
        <v>283</v>
      </c>
    </row>
    <row r="17" spans="1:48" ht="15" customHeight="1">
      <c r="A17" s="352"/>
      <c r="B17" s="295"/>
      <c r="C17" s="284" t="s">
        <v>21</v>
      </c>
      <c r="D17" s="285"/>
      <c r="E17" s="23" t="s">
        <v>22</v>
      </c>
      <c r="F17" s="284" t="s">
        <v>23</v>
      </c>
      <c r="G17" s="285"/>
      <c r="H17" s="32"/>
      <c r="J17" s="340"/>
      <c r="K17" s="340"/>
      <c r="L17" s="284" t="s">
        <v>21</v>
      </c>
      <c r="M17" s="285"/>
      <c r="N17" s="23" t="s">
        <v>22</v>
      </c>
      <c r="O17" s="284" t="s">
        <v>23</v>
      </c>
      <c r="P17" s="545"/>
      <c r="AK17" s="13" t="s">
        <v>332</v>
      </c>
      <c r="AL17" s="13" t="s">
        <v>285</v>
      </c>
      <c r="AU17" s="13" t="s">
        <v>313</v>
      </c>
      <c r="AV17" s="203" t="s">
        <v>284</v>
      </c>
    </row>
    <row r="18" spans="1:48" ht="15" customHeight="1">
      <c r="A18" s="342"/>
      <c r="B18" s="297"/>
      <c r="C18" s="473"/>
      <c r="D18" s="474"/>
      <c r="E18" s="44"/>
      <c r="F18" s="335"/>
      <c r="G18" s="336"/>
      <c r="H18" s="31"/>
      <c r="J18" s="340"/>
      <c r="K18" s="340"/>
      <c r="L18" s="473">
        <f>C18</f>
        <v>0</v>
      </c>
      <c r="M18" s="474"/>
      <c r="N18" s="44">
        <f>E18</f>
        <v>0</v>
      </c>
      <c r="O18" s="335">
        <f>F18</f>
        <v>0</v>
      </c>
      <c r="P18" s="537"/>
      <c r="AK18" s="13" t="s">
        <v>518</v>
      </c>
      <c r="AL18" s="13" t="s">
        <v>287</v>
      </c>
      <c r="AU18" s="13" t="s">
        <v>332</v>
      </c>
      <c r="AV18" s="13" t="s">
        <v>285</v>
      </c>
    </row>
    <row r="19" spans="1:48" ht="15" customHeight="1" thickBot="1">
      <c r="A19" s="339" t="s">
        <v>20</v>
      </c>
      <c r="B19" s="291"/>
      <c r="C19" s="570"/>
      <c r="D19" s="571"/>
      <c r="E19" s="571"/>
      <c r="F19" s="571"/>
      <c r="G19" s="572"/>
      <c r="H19" s="30"/>
      <c r="J19" s="340" t="s">
        <v>19</v>
      </c>
      <c r="K19" s="340"/>
      <c r="L19" s="540">
        <f>C19</f>
        <v>0</v>
      </c>
      <c r="M19" s="541"/>
      <c r="N19" s="541"/>
      <c r="O19" s="541"/>
      <c r="P19" s="542"/>
      <c r="AK19" s="13" t="s">
        <v>333</v>
      </c>
      <c r="AL19" s="13" t="s">
        <v>288</v>
      </c>
      <c r="AU19" s="13" t="s">
        <v>518</v>
      </c>
      <c r="AV19" s="13" t="s">
        <v>287</v>
      </c>
    </row>
    <row r="20" spans="1:48" ht="15" customHeight="1">
      <c r="A20" s="1"/>
      <c r="B20"/>
      <c r="K20" s="16"/>
      <c r="L20"/>
      <c r="AK20" s="13" t="s">
        <v>92</v>
      </c>
      <c r="AL20" s="13" t="s">
        <v>365</v>
      </c>
      <c r="AU20" s="13" t="s">
        <v>333</v>
      </c>
      <c r="AV20" s="13" t="s">
        <v>288</v>
      </c>
    </row>
    <row r="21" spans="1:47" ht="15" customHeight="1" thickBot="1">
      <c r="A21" s="360" t="s">
        <v>14</v>
      </c>
      <c r="B21" s="360"/>
      <c r="C21" s="360"/>
      <c r="D21" s="360" t="str">
        <f>F4</f>
        <v xml:space="preserve">_ _ _ _ _ _ _ _ </v>
      </c>
      <c r="E21" s="360"/>
      <c r="F21" s="360"/>
      <c r="G21" s="360"/>
      <c r="H21" s="360"/>
      <c r="I21" s="16"/>
      <c r="L21"/>
      <c r="AK21" s="13" t="s">
        <v>366</v>
      </c>
      <c r="AL21" s="13" t="s">
        <v>367</v>
      </c>
      <c r="AU21" s="13" t="s">
        <v>92</v>
      </c>
    </row>
    <row r="22" spans="1:47" ht="15" customHeight="1">
      <c r="A22" s="575" t="s">
        <v>30</v>
      </c>
      <c r="B22" s="576"/>
      <c r="C22" s="573">
        <v>26</v>
      </c>
      <c r="D22" s="573">
        <v>28</v>
      </c>
      <c r="E22" s="573">
        <v>30</v>
      </c>
      <c r="F22" s="573">
        <v>32</v>
      </c>
      <c r="G22" s="573">
        <v>34</v>
      </c>
      <c r="H22" s="573">
        <v>36</v>
      </c>
      <c r="I22" s="573">
        <v>38</v>
      </c>
      <c r="J22" s="573">
        <v>40</v>
      </c>
      <c r="K22" s="573">
        <v>42</v>
      </c>
      <c r="L22" s="573">
        <v>44</v>
      </c>
      <c r="M22" s="573">
        <v>46</v>
      </c>
      <c r="N22" s="573">
        <v>48</v>
      </c>
      <c r="O22" s="573">
        <v>50</v>
      </c>
      <c r="P22" s="573">
        <v>52</v>
      </c>
      <c r="Q22" s="573">
        <v>54</v>
      </c>
      <c r="R22" s="573">
        <v>56</v>
      </c>
      <c r="S22" s="573">
        <v>58</v>
      </c>
      <c r="T22" s="580">
        <v>60</v>
      </c>
      <c r="AK22" s="13" t="s">
        <v>370</v>
      </c>
      <c r="AL22" s="13" t="s">
        <v>371</v>
      </c>
      <c r="AU22" s="13" t="s">
        <v>366</v>
      </c>
    </row>
    <row r="23" spans="1:61" s="3" customFormat="1" ht="15" customHeight="1" thickBot="1">
      <c r="A23" s="577"/>
      <c r="B23" s="417"/>
      <c r="C23" s="574"/>
      <c r="D23" s="574"/>
      <c r="E23" s="574"/>
      <c r="F23" s="574"/>
      <c r="G23" s="574"/>
      <c r="H23" s="574"/>
      <c r="I23" s="574"/>
      <c r="J23" s="574"/>
      <c r="K23" s="574"/>
      <c r="L23" s="574"/>
      <c r="M23" s="574"/>
      <c r="N23" s="574"/>
      <c r="O23" s="574"/>
      <c r="P23" s="574"/>
      <c r="Q23" s="574"/>
      <c r="R23" s="574"/>
      <c r="S23" s="574"/>
      <c r="T23" s="581"/>
      <c r="AJ23"/>
      <c r="AK23" s="13" t="s">
        <v>372</v>
      </c>
      <c r="AL23" s="13" t="s">
        <v>373</v>
      </c>
      <c r="AN23"/>
      <c r="AO23"/>
      <c r="AP23"/>
      <c r="AQ23"/>
      <c r="AR23"/>
      <c r="AS23"/>
      <c r="AT23"/>
      <c r="AU23" s="13" t="s">
        <v>370</v>
      </c>
      <c r="AV23"/>
      <c r="AW23"/>
      <c r="AX23"/>
      <c r="AY23"/>
      <c r="AZ23"/>
      <c r="BA23"/>
      <c r="BB23"/>
      <c r="BC23"/>
      <c r="BD23"/>
      <c r="BE23"/>
      <c r="BF23"/>
      <c r="BG23"/>
      <c r="BH23"/>
      <c r="BI23"/>
    </row>
    <row r="24" spans="1:61" s="3" customFormat="1" ht="15" customHeight="1">
      <c r="A24" s="578" t="str">
        <f>IF($F$4="_ _ _ _ _ _ _ _ ","",IF(RIGHT($D$21,2)="L ",BF7,IF(RIGHT($D$21,2)="OH",BG7,IF(RIGHT($D$21,2)="AL",AZ7,IF(RIGHT($D$21,2)="PL",BC7,IF(RIGHT($D$21,2)="KL",BA7,IF(RIGHT($D$21,2)="HT",BB7,IF(RIGHT($D$21,2)="RL",BD7))))))))</f>
        <v/>
      </c>
      <c r="B24" s="579"/>
      <c r="C24" s="169"/>
      <c r="D24" s="169"/>
      <c r="E24" s="169"/>
      <c r="F24" s="169"/>
      <c r="G24" s="169"/>
      <c r="H24" s="169"/>
      <c r="I24" s="169"/>
      <c r="J24" s="169"/>
      <c r="K24" s="169"/>
      <c r="L24" s="169"/>
      <c r="M24" s="169"/>
      <c r="N24" s="169"/>
      <c r="O24" s="169"/>
      <c r="P24" s="169"/>
      <c r="Q24" s="169"/>
      <c r="R24" s="169"/>
      <c r="S24" s="169"/>
      <c r="T24" s="169"/>
      <c r="AJ24"/>
      <c r="AK24" s="13" t="s">
        <v>374</v>
      </c>
      <c r="AL24" s="13" t="s">
        <v>375</v>
      </c>
      <c r="AN24"/>
      <c r="AO24"/>
      <c r="AP24"/>
      <c r="AQ24"/>
      <c r="AR24"/>
      <c r="AS24"/>
      <c r="AT24"/>
      <c r="AU24" s="13" t="s">
        <v>372</v>
      </c>
      <c r="AV24"/>
      <c r="AW24"/>
      <c r="AX24"/>
      <c r="AY24"/>
      <c r="AZ24"/>
      <c r="BA24"/>
      <c r="BB24"/>
      <c r="BC24"/>
      <c r="BD24"/>
      <c r="BE24"/>
      <c r="BF24"/>
      <c r="BG24"/>
      <c r="BH24"/>
      <c r="BI24"/>
    </row>
    <row r="25" spans="1:61" s="3" customFormat="1" ht="15" customHeight="1">
      <c r="A25" s="578" t="str">
        <f aca="true" t="shared" si="0" ref="A25:A29">IF($F$4="_ _ _ _ _ _ _ _ ","",IF(RIGHT($D$21,2)="L ",BF8,IF(RIGHT($D$21,2)="OH",BG8,IF(RIGHT($D$21,2)="AL",AZ8,IF(RIGHT($D$21,2)="PL",BC8,IF(RIGHT($D$21,2)="KL",BA8,IF(RIGHT($D$21,2)="HT",BB8,IF(RIGHT($D$21,2)="RL",BD8))))))))</f>
        <v/>
      </c>
      <c r="B25" s="579"/>
      <c r="C25" s="169"/>
      <c r="D25" s="169"/>
      <c r="E25" s="169"/>
      <c r="F25" s="169"/>
      <c r="G25" s="169"/>
      <c r="H25" s="169"/>
      <c r="I25" s="169"/>
      <c r="J25" s="169"/>
      <c r="K25" s="169"/>
      <c r="L25" s="169"/>
      <c r="M25" s="169"/>
      <c r="N25" s="169"/>
      <c r="O25" s="169"/>
      <c r="P25" s="169"/>
      <c r="Q25" s="169"/>
      <c r="R25" s="169"/>
      <c r="S25" s="169"/>
      <c r="T25" s="169"/>
      <c r="AJ25"/>
      <c r="AK25" s="13" t="s">
        <v>376</v>
      </c>
      <c r="AL25" s="13" t="s">
        <v>377</v>
      </c>
      <c r="AN25"/>
      <c r="AO25"/>
      <c r="AP25"/>
      <c r="AQ25"/>
      <c r="AR25"/>
      <c r="AS25"/>
      <c r="AT25"/>
      <c r="AU25" s="13" t="s">
        <v>374</v>
      </c>
      <c r="AV25"/>
      <c r="AW25"/>
      <c r="AX25"/>
      <c r="AY25"/>
      <c r="AZ25"/>
      <c r="BA25"/>
      <c r="BB25"/>
      <c r="BC25"/>
      <c r="BD25"/>
      <c r="BE25"/>
      <c r="BF25"/>
      <c r="BG25"/>
      <c r="BH25"/>
      <c r="BI25"/>
    </row>
    <row r="26" spans="1:61" s="3" customFormat="1" ht="15" customHeight="1">
      <c r="A26" s="578" t="str">
        <f t="shared" si="0"/>
        <v/>
      </c>
      <c r="B26" s="579"/>
      <c r="C26" s="169"/>
      <c r="D26" s="169"/>
      <c r="E26" s="169"/>
      <c r="F26" s="169"/>
      <c r="G26" s="169"/>
      <c r="H26" s="169"/>
      <c r="I26" s="169"/>
      <c r="J26" s="169"/>
      <c r="K26" s="169"/>
      <c r="L26" s="169"/>
      <c r="M26" s="169"/>
      <c r="N26" s="169"/>
      <c r="O26" s="169"/>
      <c r="P26" s="169"/>
      <c r="Q26" s="169"/>
      <c r="R26" s="169"/>
      <c r="S26" s="169"/>
      <c r="T26" s="169"/>
      <c r="AJ26"/>
      <c r="AK26" s="13" t="s">
        <v>378</v>
      </c>
      <c r="AL26" s="13" t="s">
        <v>379</v>
      </c>
      <c r="AN26"/>
      <c r="AO26"/>
      <c r="AP26"/>
      <c r="AQ26"/>
      <c r="AR26"/>
      <c r="AS26"/>
      <c r="AT26"/>
      <c r="AU26" s="13" t="s">
        <v>376</v>
      </c>
      <c r="AV26"/>
      <c r="AW26"/>
      <c r="AX26"/>
      <c r="AY26"/>
      <c r="AZ26"/>
      <c r="BA26"/>
      <c r="BB26"/>
      <c r="BC26"/>
      <c r="BD26"/>
      <c r="BE26"/>
      <c r="BF26"/>
      <c r="BG26"/>
      <c r="BH26"/>
      <c r="BI26"/>
    </row>
    <row r="27" spans="1:61" s="3" customFormat="1" ht="15" customHeight="1">
      <c r="A27" s="578" t="str">
        <f t="shared" si="0"/>
        <v/>
      </c>
      <c r="B27" s="579"/>
      <c r="C27" s="169"/>
      <c r="D27" s="169"/>
      <c r="E27" s="169"/>
      <c r="F27" s="169"/>
      <c r="G27" s="169"/>
      <c r="H27" s="169"/>
      <c r="I27" s="169"/>
      <c r="J27" s="169"/>
      <c r="K27" s="169"/>
      <c r="L27" s="169"/>
      <c r="M27" s="169"/>
      <c r="N27" s="169"/>
      <c r="O27" s="169"/>
      <c r="P27" s="169"/>
      <c r="Q27" s="169"/>
      <c r="R27" s="169"/>
      <c r="S27" s="169"/>
      <c r="T27" s="169"/>
      <c r="AJ27"/>
      <c r="AK27" s="13" t="s">
        <v>380</v>
      </c>
      <c r="AL27" s="13" t="s">
        <v>381</v>
      </c>
      <c r="AN27"/>
      <c r="AO27"/>
      <c r="AP27"/>
      <c r="AQ27"/>
      <c r="AR27"/>
      <c r="AS27"/>
      <c r="AT27"/>
      <c r="AU27" s="13" t="s">
        <v>378</v>
      </c>
      <c r="AV27"/>
      <c r="AW27"/>
      <c r="AX27"/>
      <c r="AY27"/>
      <c r="AZ27"/>
      <c r="BA27"/>
      <c r="BB27"/>
      <c r="BC27"/>
      <c r="BD27"/>
      <c r="BE27"/>
      <c r="BF27"/>
      <c r="BG27"/>
      <c r="BH27"/>
      <c r="BI27"/>
    </row>
    <row r="28" spans="1:61" s="3" customFormat="1" ht="15" customHeight="1">
      <c r="A28" s="578" t="str">
        <f t="shared" si="0"/>
        <v/>
      </c>
      <c r="B28" s="579"/>
      <c r="C28" s="169"/>
      <c r="D28" s="169"/>
      <c r="E28" s="169"/>
      <c r="F28" s="169"/>
      <c r="G28" s="169"/>
      <c r="H28" s="169"/>
      <c r="I28" s="169"/>
      <c r="J28" s="169"/>
      <c r="K28" s="169"/>
      <c r="L28" s="169"/>
      <c r="M28" s="169"/>
      <c r="N28" s="169"/>
      <c r="O28" s="169"/>
      <c r="P28" s="169"/>
      <c r="Q28" s="169"/>
      <c r="R28" s="169"/>
      <c r="S28" s="169"/>
      <c r="T28" s="169"/>
      <c r="AJ28"/>
      <c r="AK28" s="13" t="s">
        <v>382</v>
      </c>
      <c r="AL28" s="13" t="s">
        <v>383</v>
      </c>
      <c r="AN28"/>
      <c r="AO28"/>
      <c r="AP28"/>
      <c r="AQ28"/>
      <c r="AR28"/>
      <c r="AS28"/>
      <c r="AT28"/>
      <c r="AU28" s="13" t="s">
        <v>380</v>
      </c>
      <c r="AV28"/>
      <c r="AW28"/>
      <c r="AX28"/>
      <c r="AY28"/>
      <c r="AZ28"/>
      <c r="BA28"/>
      <c r="BB28"/>
      <c r="BC28"/>
      <c r="BD28"/>
      <c r="BE28"/>
      <c r="BF28"/>
      <c r="BG28"/>
      <c r="BH28"/>
      <c r="BI28"/>
    </row>
    <row r="29" spans="1:47" ht="15" customHeight="1">
      <c r="A29" s="578" t="str">
        <f t="shared" si="0"/>
        <v/>
      </c>
      <c r="B29" s="579"/>
      <c r="C29" s="169"/>
      <c r="D29" s="169"/>
      <c r="E29" s="169"/>
      <c r="F29" s="169"/>
      <c r="G29" s="169"/>
      <c r="H29" s="169"/>
      <c r="I29" s="169"/>
      <c r="J29" s="169"/>
      <c r="K29" s="169"/>
      <c r="L29" s="169"/>
      <c r="M29" s="169"/>
      <c r="N29" s="169"/>
      <c r="O29" s="169"/>
      <c r="P29" s="169"/>
      <c r="Q29" s="169"/>
      <c r="R29" s="169"/>
      <c r="S29" s="169"/>
      <c r="T29" s="169"/>
      <c r="AK29" s="13" t="s">
        <v>384</v>
      </c>
      <c r="AL29" s="13" t="s">
        <v>385</v>
      </c>
      <c r="AU29" s="13" t="s">
        <v>382</v>
      </c>
    </row>
    <row r="30" spans="1:47" ht="15" customHeight="1" thickBot="1">
      <c r="A30" s="3"/>
      <c r="B30" s="3"/>
      <c r="C30" s="3"/>
      <c r="D30" s="3"/>
      <c r="E30" s="3"/>
      <c r="F30" s="3"/>
      <c r="G30" s="3"/>
      <c r="H30" s="3"/>
      <c r="I30" s="3"/>
      <c r="J30" s="3"/>
      <c r="K30" s="3"/>
      <c r="L30" s="3"/>
      <c r="M30" s="3"/>
      <c r="N30" s="3"/>
      <c r="O30" s="3"/>
      <c r="P30" s="3"/>
      <c r="Q30" s="3"/>
      <c r="R30" s="3"/>
      <c r="S30" s="3"/>
      <c r="T30" s="3"/>
      <c r="U30" s="3"/>
      <c r="AK30" s="13" t="s">
        <v>93</v>
      </c>
      <c r="AL30" s="13" t="s">
        <v>386</v>
      </c>
      <c r="AU30" s="13" t="s">
        <v>384</v>
      </c>
    </row>
    <row r="31" spans="1:47" ht="30" customHeight="1" thickBot="1">
      <c r="A31" s="170" t="s">
        <v>417</v>
      </c>
      <c r="B31" s="171">
        <f>SUM(C31:T31)</f>
        <v>0</v>
      </c>
      <c r="C31" s="172">
        <f>SUM(C24:C29)</f>
        <v>0</v>
      </c>
      <c r="D31" s="173">
        <f aca="true" t="shared" si="1" ref="D31:T31">SUM(D24:D29)</f>
        <v>0</v>
      </c>
      <c r="E31" s="173">
        <f t="shared" si="1"/>
        <v>0</v>
      </c>
      <c r="F31" s="173">
        <f t="shared" si="1"/>
        <v>0</v>
      </c>
      <c r="G31" s="173">
        <f t="shared" si="1"/>
        <v>0</v>
      </c>
      <c r="H31" s="173">
        <f t="shared" si="1"/>
        <v>0</v>
      </c>
      <c r="I31" s="173">
        <f t="shared" si="1"/>
        <v>0</v>
      </c>
      <c r="J31" s="173">
        <f t="shared" si="1"/>
        <v>0</v>
      </c>
      <c r="K31" s="173">
        <f t="shared" si="1"/>
        <v>0</v>
      </c>
      <c r="L31" s="173">
        <f t="shared" si="1"/>
        <v>0</v>
      </c>
      <c r="M31" s="173">
        <f t="shared" si="1"/>
        <v>0</v>
      </c>
      <c r="N31" s="173">
        <f t="shared" si="1"/>
        <v>0</v>
      </c>
      <c r="O31" s="173">
        <f t="shared" si="1"/>
        <v>0</v>
      </c>
      <c r="P31" s="173">
        <f t="shared" si="1"/>
        <v>0</v>
      </c>
      <c r="Q31" s="173">
        <f t="shared" si="1"/>
        <v>0</v>
      </c>
      <c r="R31" s="173">
        <f t="shared" si="1"/>
        <v>0</v>
      </c>
      <c r="S31" s="195">
        <f t="shared" si="1"/>
        <v>0</v>
      </c>
      <c r="T31" s="196">
        <f t="shared" si="1"/>
        <v>0</v>
      </c>
      <c r="AK31" s="13" t="s">
        <v>387</v>
      </c>
      <c r="AL31" s="13" t="s">
        <v>388</v>
      </c>
      <c r="AU31" s="13" t="s">
        <v>93</v>
      </c>
    </row>
    <row r="32" spans="2:47" ht="15" customHeight="1">
      <c r="B32" s="3"/>
      <c r="C32" s="3"/>
      <c r="D32" s="3"/>
      <c r="E32" s="3"/>
      <c r="F32" s="3"/>
      <c r="G32" s="3"/>
      <c r="H32" s="3"/>
      <c r="I32" s="3"/>
      <c r="J32" s="3"/>
      <c r="K32" s="3"/>
      <c r="L32" s="3"/>
      <c r="M32" s="3"/>
      <c r="N32" s="3"/>
      <c r="O32" s="3"/>
      <c r="P32" s="3"/>
      <c r="Q32" s="3"/>
      <c r="R32" s="3"/>
      <c r="S32" s="3"/>
      <c r="T32" s="3"/>
      <c r="U32" s="3"/>
      <c r="V32" s="3"/>
      <c r="W32" s="3"/>
      <c r="AK32" s="13" t="s">
        <v>389</v>
      </c>
      <c r="AL32" s="13" t="s">
        <v>390</v>
      </c>
      <c r="AU32" s="13" t="s">
        <v>387</v>
      </c>
    </row>
    <row r="33" spans="2:47" ht="15" customHeight="1">
      <c r="B33" s="75"/>
      <c r="C33" s="75"/>
      <c r="D33" s="76"/>
      <c r="E33" s="76"/>
      <c r="F33" s="76"/>
      <c r="G33" s="76"/>
      <c r="H33" s="76"/>
      <c r="I33" s="29"/>
      <c r="J33" s="29"/>
      <c r="K33" s="29"/>
      <c r="L33" s="29"/>
      <c r="M33" s="29"/>
      <c r="AK33" s="13" t="s">
        <v>391</v>
      </c>
      <c r="AL33" s="13" t="s">
        <v>392</v>
      </c>
      <c r="AU33" s="13" t="s">
        <v>389</v>
      </c>
    </row>
    <row r="34" spans="2:47" ht="15" customHeight="1">
      <c r="B34"/>
      <c r="J34" s="16"/>
      <c r="L34"/>
      <c r="AK34" s="13" t="s">
        <v>393</v>
      </c>
      <c r="AL34" s="13" t="s">
        <v>394</v>
      </c>
      <c r="AU34" s="13" t="s">
        <v>391</v>
      </c>
    </row>
    <row r="35" spans="2:47" ht="15" customHeight="1">
      <c r="B35"/>
      <c r="J35" s="16"/>
      <c r="L35"/>
      <c r="AK35" s="13" t="s">
        <v>395</v>
      </c>
      <c r="AL35" s="13" t="s">
        <v>396</v>
      </c>
      <c r="AU35" s="13" t="s">
        <v>393</v>
      </c>
    </row>
    <row r="36" spans="24:47" ht="15" customHeight="1">
      <c r="X36" s="29"/>
      <c r="Y36" s="29"/>
      <c r="Z36" s="29"/>
      <c r="AA36" s="29"/>
      <c r="AK36" s="13" t="s">
        <v>397</v>
      </c>
      <c r="AL36" s="13" t="s">
        <v>398</v>
      </c>
      <c r="AU36" s="13" t="s">
        <v>395</v>
      </c>
    </row>
    <row r="37" spans="37:47" ht="15" customHeight="1">
      <c r="AK37" s="13" t="s">
        <v>399</v>
      </c>
      <c r="AL37" s="13" t="s">
        <v>400</v>
      </c>
      <c r="AU37" s="13" t="s">
        <v>397</v>
      </c>
    </row>
    <row r="38" spans="37:47" ht="15" customHeight="1">
      <c r="AK38" s="13" t="s">
        <v>401</v>
      </c>
      <c r="AL38" s="13" t="s">
        <v>402</v>
      </c>
      <c r="AU38" s="13" t="s">
        <v>399</v>
      </c>
    </row>
    <row r="39" spans="37:47" ht="15" customHeight="1">
      <c r="AK39" s="13" t="s">
        <v>403</v>
      </c>
      <c r="AL39" s="13" t="s">
        <v>404</v>
      </c>
      <c r="AU39" s="13" t="s">
        <v>401</v>
      </c>
    </row>
    <row r="40" spans="37:47" ht="15" customHeight="1">
      <c r="AK40" s="13" t="s">
        <v>405</v>
      </c>
      <c r="AL40" s="13" t="s">
        <v>406</v>
      </c>
      <c r="AU40" s="13" t="s">
        <v>403</v>
      </c>
    </row>
    <row r="41" spans="37:47" ht="15" customHeight="1">
      <c r="AK41" s="13" t="s">
        <v>407</v>
      </c>
      <c r="AL41" s="13" t="s">
        <v>408</v>
      </c>
      <c r="AU41" s="13" t="s">
        <v>405</v>
      </c>
    </row>
    <row r="42" spans="37:47" ht="15" customHeight="1">
      <c r="AK42" s="13" t="s">
        <v>409</v>
      </c>
      <c r="AL42" s="13" t="s">
        <v>410</v>
      </c>
      <c r="AU42" s="13" t="s">
        <v>407</v>
      </c>
    </row>
    <row r="43" spans="37:47" ht="15" customHeight="1">
      <c r="AK43" s="13" t="s">
        <v>411</v>
      </c>
      <c r="AL43" s="13" t="s">
        <v>412</v>
      </c>
      <c r="AU43" s="13" t="s">
        <v>409</v>
      </c>
    </row>
    <row r="44" spans="37:47" ht="15" customHeight="1">
      <c r="AK44" s="13" t="s">
        <v>413</v>
      </c>
      <c r="AL44" s="13" t="s">
        <v>414</v>
      </c>
      <c r="AU44" s="13" t="s">
        <v>411</v>
      </c>
    </row>
    <row r="45" spans="37:47" ht="15" customHeight="1">
      <c r="AK45" s="13" t="s">
        <v>415</v>
      </c>
      <c r="AL45" s="13" t="s">
        <v>416</v>
      </c>
      <c r="AU45" s="13" t="s">
        <v>413</v>
      </c>
    </row>
    <row r="46" spans="37:47" ht="15" customHeight="1">
      <c r="AK46" s="13" t="s">
        <v>418</v>
      </c>
      <c r="AL46" s="13" t="s">
        <v>419</v>
      </c>
      <c r="AU46" s="13" t="s">
        <v>415</v>
      </c>
    </row>
    <row r="47" spans="37:47" ht="15" customHeight="1">
      <c r="AK47" s="13" t="s">
        <v>420</v>
      </c>
      <c r="AL47" s="13" t="s">
        <v>421</v>
      </c>
      <c r="AU47" s="13" t="s">
        <v>418</v>
      </c>
    </row>
    <row r="48" spans="37:47" ht="15" customHeight="1">
      <c r="AK48" s="13" t="s">
        <v>422</v>
      </c>
      <c r="AL48" s="13" t="s">
        <v>423</v>
      </c>
      <c r="AU48" s="13" t="s">
        <v>420</v>
      </c>
    </row>
    <row r="49" spans="37:47" ht="15" customHeight="1">
      <c r="AK49" s="13" t="s">
        <v>424</v>
      </c>
      <c r="AL49" s="13" t="s">
        <v>425</v>
      </c>
      <c r="AU49" s="13" t="s">
        <v>422</v>
      </c>
    </row>
    <row r="50" ht="15" customHeight="1">
      <c r="AU50" s="13" t="s">
        <v>424</v>
      </c>
    </row>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68">
    <mergeCell ref="A29:B29"/>
    <mergeCell ref="T22:T23"/>
    <mergeCell ref="A24:B24"/>
    <mergeCell ref="A25:B25"/>
    <mergeCell ref="A26:B26"/>
    <mergeCell ref="A27:B27"/>
    <mergeCell ref="A28:B28"/>
    <mergeCell ref="N22:N23"/>
    <mergeCell ref="O22:O23"/>
    <mergeCell ref="P22:P23"/>
    <mergeCell ref="Q22:Q23"/>
    <mergeCell ref="R22:R23"/>
    <mergeCell ref="S22:S23"/>
    <mergeCell ref="H22:H23"/>
    <mergeCell ref="I22:I23"/>
    <mergeCell ref="J22:J23"/>
    <mergeCell ref="K22:K23"/>
    <mergeCell ref="L22:L23"/>
    <mergeCell ref="M22:M23"/>
    <mergeCell ref="A22:B23"/>
    <mergeCell ref="C22:C23"/>
    <mergeCell ref="D22:D23"/>
    <mergeCell ref="E22:E23"/>
    <mergeCell ref="F22:F23"/>
    <mergeCell ref="G22:G23"/>
    <mergeCell ref="A19:B19"/>
    <mergeCell ref="C19:G19"/>
    <mergeCell ref="J19:K19"/>
    <mergeCell ref="L19:P19"/>
    <mergeCell ref="A21:C21"/>
    <mergeCell ref="D21:H21"/>
    <mergeCell ref="A14:B14"/>
    <mergeCell ref="C14:G14"/>
    <mergeCell ref="J14:K14"/>
    <mergeCell ref="L14:P14"/>
    <mergeCell ref="A15:B18"/>
    <mergeCell ref="C15:G16"/>
    <mergeCell ref="J15:K18"/>
    <mergeCell ref="L15:P16"/>
    <mergeCell ref="C17:D17"/>
    <mergeCell ref="F17:G17"/>
    <mergeCell ref="L17:M17"/>
    <mergeCell ref="O17:P17"/>
    <mergeCell ref="C18:D18"/>
    <mergeCell ref="F18:G18"/>
    <mergeCell ref="L18:M18"/>
    <mergeCell ref="O18:P18"/>
    <mergeCell ref="A11:B11"/>
    <mergeCell ref="C11:G11"/>
    <mergeCell ref="J11:K11"/>
    <mergeCell ref="L11:P11"/>
    <mergeCell ref="A12:B13"/>
    <mergeCell ref="C12:G13"/>
    <mergeCell ref="J12:K13"/>
    <mergeCell ref="L12:P13"/>
    <mergeCell ref="C5:E5"/>
    <mergeCell ref="F5:L5"/>
    <mergeCell ref="C6:E6"/>
    <mergeCell ref="F6:L6"/>
    <mergeCell ref="C7:E7"/>
    <mergeCell ref="F7:L9"/>
    <mergeCell ref="C4:E4"/>
    <mergeCell ref="F4:L4"/>
    <mergeCell ref="C1:S1"/>
    <mergeCell ref="C2:E2"/>
    <mergeCell ref="F2:L2"/>
    <mergeCell ref="C3:E3"/>
    <mergeCell ref="F3:L3"/>
  </mergeCells>
  <conditionalFormatting sqref="A24:B29">
    <cfRule type="expression" priority="437" dxfId="93">
      <formula>$F$4=$AK$24</formula>
    </cfRule>
  </conditionalFormatting>
  <conditionalFormatting sqref="A26:T26">
    <cfRule type="expression" priority="420" dxfId="57">
      <formula>$F$4=$AK$23</formula>
    </cfRule>
    <cfRule type="expression" priority="443" dxfId="57">
      <formula>$F$4=$AK$28</formula>
    </cfRule>
  </conditionalFormatting>
  <conditionalFormatting sqref="A27:T29">
    <cfRule type="expression" priority="439" dxfId="89">
      <formula>$F$4=$AK$23</formula>
    </cfRule>
    <cfRule type="expression" priority="440" dxfId="89">
      <formula>$F$4=$AK$28</formula>
    </cfRule>
    <cfRule type="expression" priority="441">
      <formula>$F$4=$AK$28</formula>
    </cfRule>
  </conditionalFormatting>
  <conditionalFormatting sqref="C24:T28">
    <cfRule type="cellIs" priority="119" dxfId="1" operator="equal">
      <formula>0</formula>
    </cfRule>
  </conditionalFormatting>
  <conditionalFormatting sqref="C26:T26">
    <cfRule type="expression" priority="1" dxfId="15">
      <formula>$F$4=$AK$19</formula>
    </cfRule>
    <cfRule type="expression" priority="2" dxfId="15">
      <formula>$F$4=$AK$18</formula>
    </cfRule>
    <cfRule type="expression" priority="3" dxfId="15">
      <formula>$F$4=$AK$17</formula>
    </cfRule>
    <cfRule type="expression" priority="4" dxfId="15">
      <formula>$F$4=$AK$16</formula>
    </cfRule>
    <cfRule type="expression" priority="5" dxfId="15">
      <formula>$F$4=$AK$15</formula>
    </cfRule>
    <cfRule type="expression" priority="6" dxfId="15">
      <formula>$F$4=$AK$14</formula>
    </cfRule>
    <cfRule type="expression" priority="7" dxfId="15">
      <formula>$F$4=$AK$13</formula>
    </cfRule>
    <cfRule type="expression" priority="8" dxfId="15">
      <formula>$F$4=$AK$12</formula>
    </cfRule>
    <cfRule type="expression" priority="9" dxfId="15">
      <formula>$F$4=$AK$11</formula>
    </cfRule>
    <cfRule type="containsText" priority="11" dxfId="15" operator="containsText" text="AL">
      <formula>NOT(ISERROR(SEARCH("AL",C26)))</formula>
    </cfRule>
    <cfRule type="expression" priority="12" dxfId="15">
      <formula>$F$4=$AU$11</formula>
    </cfRule>
    <cfRule type="expression" priority="13" dxfId="15">
      <formula>$F$4=$AU$10</formula>
    </cfRule>
    <cfRule type="expression" priority="14" dxfId="15">
      <formula>$F$4=$AK$8</formula>
    </cfRule>
    <cfRule type="expression" priority="15" dxfId="15">
      <formula>$F$4=$AK$7</formula>
    </cfRule>
    <cfRule type="expression" priority="16" dxfId="15">
      <formula>$F$4=$AK$6</formula>
    </cfRule>
    <cfRule type="expression" priority="17" dxfId="15">
      <formula>$F$4=$AK$5</formula>
    </cfRule>
    <cfRule type="expression" priority="421" dxfId="15">
      <formula>$F$4=$AK$32</formula>
    </cfRule>
    <cfRule type="expression" priority="422" dxfId="15">
      <formula>$F$4=$AK$30</formula>
    </cfRule>
    <cfRule type="expression" priority="423" dxfId="15">
      <formula>$F$4=$AK$28</formula>
    </cfRule>
    <cfRule type="expression" priority="424" dxfId="15">
      <formula>$F$4=$AK$23</formula>
    </cfRule>
    <cfRule type="expression" priority="425" dxfId="15">
      <formula>$F$4=$AK$25</formula>
    </cfRule>
    <cfRule type="expression" priority="426" dxfId="15">
      <formula>$F$4=$AK$22</formula>
    </cfRule>
    <cfRule type="expression" priority="427" dxfId="15">
      <formula>$F$4=$AK$27</formula>
    </cfRule>
    <cfRule type="expression" priority="428" dxfId="59">
      <formula>$F$4=$AK$20</formula>
    </cfRule>
  </conditionalFormatting>
  <conditionalFormatting sqref="C27:T27">
    <cfRule type="expression" priority="429" dxfId="15">
      <formula>$F$4=$AK$31</formula>
    </cfRule>
    <cfRule type="expression" priority="430">
      <formula>$F$4=$AK$31</formula>
    </cfRule>
    <cfRule type="expression" priority="431" dxfId="15">
      <formula>$F$4=$AK$29</formula>
    </cfRule>
    <cfRule type="expression" priority="432" dxfId="15">
      <formula>$F$4=$AK$26</formula>
    </cfRule>
    <cfRule type="expression" priority="433" dxfId="15">
      <formula>$F$4=$AK$24</formula>
    </cfRule>
    <cfRule type="expression" priority="434" dxfId="59">
      <formula>$F$4=$AK$21</formula>
    </cfRule>
  </conditionalFormatting>
  <conditionalFormatting sqref="C27:T28">
    <cfRule type="expression" priority="435" dxfId="58">
      <formula>$F$4=$AK$23</formula>
    </cfRule>
    <cfRule type="expression" priority="436">
      <formula>$AK$23</formula>
    </cfRule>
  </conditionalFormatting>
  <conditionalFormatting sqref="C28:T28">
    <cfRule type="expression" priority="438" dxfId="57">
      <formula>$F$4=$AK$26</formula>
    </cfRule>
  </conditionalFormatting>
  <conditionalFormatting sqref="C31:T31 I33:K33 M33 X36:AA36">
    <cfRule type="cellIs" priority="121" dxfId="1" operator="equal">
      <formula>0</formula>
    </cfRule>
  </conditionalFormatting>
  <conditionalFormatting sqref="C31:T31 X36:AA36">
    <cfRule type="expression" priority="120" dxfId="2">
      <formula>#REF!="1/8"</formula>
    </cfRule>
  </conditionalFormatting>
  <conditionalFormatting sqref="K33">
    <cfRule type="expression" priority="122" dxfId="2">
      <formula>#REF!="1/8"</formula>
    </cfRule>
  </conditionalFormatting>
  <conditionalFormatting sqref="L12:P19">
    <cfRule type="cellIs" priority="74" dxfId="0" operator="equal">
      <formula>0</formula>
    </cfRule>
  </conditionalFormatting>
  <dataValidations count="1">
    <dataValidation type="list" allowBlank="1" showInputMessage="1" showErrorMessage="1" sqref="F4:L4">
      <formula1>$AK$4:$AK$49</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83" r:id="rId2"/>
  <headerFooter>
    <oddFooter>&amp;Cpage &amp;P of &amp;N&amp;R&amp;8 2011</oddFooter>
  </headerFooter>
  <ignoredErrors>
    <ignoredError sqref="C31:T31" formulaRange="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95BF9-575A-4CA3-AC39-50795969F9E1}">
  <sheetPr>
    <tabColor theme="0" tint="-0.3499799966812134"/>
  </sheetPr>
  <dimension ref="A1:AQ218"/>
  <sheetViews>
    <sheetView showGridLines="0" zoomScaleSheetLayoutView="40" zoomScalePageLayoutView="40" workbookViewId="0" topLeftCell="A1">
      <selection activeCell="B4" sqref="B4"/>
    </sheetView>
  </sheetViews>
  <sheetFormatPr defaultColWidth="8.8515625" defaultRowHeight="15"/>
  <cols>
    <col min="1" max="1" width="8.8515625" style="1" customWidth="1"/>
    <col min="2" max="10" width="8.8515625" style="0" customWidth="1"/>
    <col min="11" max="11" width="8.8515625" style="2" customWidth="1"/>
    <col min="12" max="15" width="8.8515625" style="0" customWidth="1"/>
    <col min="16" max="16" width="10.57421875" style="0" customWidth="1"/>
    <col min="17" max="17" width="17.421875" style="0" customWidth="1"/>
    <col min="18" max="18" width="8.8515625" style="0" customWidth="1"/>
    <col min="35" max="35" width="8.8515625" style="0" customWidth="1"/>
    <col min="38" max="38" width="48.8515625" style="0" bestFit="1" customWidth="1"/>
    <col min="39" max="39" width="16.421875" style="0" bestFit="1" customWidth="1"/>
  </cols>
  <sheetData>
    <row r="1" spans="3:18" ht="21.75" thickBot="1">
      <c r="C1" s="584" t="s">
        <v>436</v>
      </c>
      <c r="D1" s="584"/>
      <c r="E1" s="584"/>
      <c r="F1" s="584"/>
      <c r="G1" s="584"/>
      <c r="H1" s="584"/>
      <c r="I1" s="584"/>
      <c r="J1" s="584"/>
      <c r="K1" s="584"/>
      <c r="L1" s="584"/>
      <c r="M1" s="584"/>
      <c r="N1" s="584"/>
      <c r="O1" s="584"/>
      <c r="P1" s="584"/>
      <c r="Q1" s="584"/>
      <c r="R1" s="584"/>
    </row>
    <row r="2" spans="3:15" ht="15" customHeight="1">
      <c r="C2" s="304" t="s">
        <v>13</v>
      </c>
      <c r="D2" s="305"/>
      <c r="E2" s="458"/>
      <c r="F2" s="442"/>
      <c r="G2" s="443"/>
      <c r="H2" s="443"/>
      <c r="I2" s="443"/>
      <c r="J2" s="443"/>
      <c r="K2" s="443"/>
      <c r="L2" s="444"/>
      <c r="M2" s="11"/>
      <c r="N2" s="11"/>
      <c r="O2" s="11"/>
    </row>
    <row r="3" spans="3:15" ht="15" customHeight="1">
      <c r="C3" s="370" t="s">
        <v>28</v>
      </c>
      <c r="D3" s="340"/>
      <c r="E3" s="339"/>
      <c r="F3" s="445"/>
      <c r="G3" s="446"/>
      <c r="H3" s="446"/>
      <c r="I3" s="446"/>
      <c r="J3" s="446"/>
      <c r="K3" s="446"/>
      <c r="L3" s="447"/>
      <c r="M3" s="11"/>
      <c r="N3" s="11"/>
      <c r="O3" s="11"/>
    </row>
    <row r="4" spans="3:38" ht="15" customHeight="1">
      <c r="C4" s="370" t="s">
        <v>14</v>
      </c>
      <c r="D4" s="340"/>
      <c r="E4" s="339"/>
      <c r="F4" s="448" t="s">
        <v>54</v>
      </c>
      <c r="G4" s="449"/>
      <c r="H4" s="449"/>
      <c r="I4" s="449"/>
      <c r="J4" s="449"/>
      <c r="K4" s="449"/>
      <c r="L4" s="450"/>
      <c r="M4" s="11"/>
      <c r="N4" s="11"/>
      <c r="O4" s="11"/>
      <c r="AJ4" s="4" t="s">
        <v>229</v>
      </c>
      <c r="AL4" s="4" t="s">
        <v>52</v>
      </c>
    </row>
    <row r="5" spans="3:39" ht="15" customHeight="1">
      <c r="C5" s="370" t="s">
        <v>55</v>
      </c>
      <c r="D5" s="340"/>
      <c r="E5" s="339"/>
      <c r="F5" s="319" t="str">
        <f>VLOOKUP(F4,AL5:AM21,2,FALSE)</f>
        <v>_ _ _ _ _ _ _ _ _ _ _</v>
      </c>
      <c r="G5" s="320"/>
      <c r="H5" s="320"/>
      <c r="I5" s="320"/>
      <c r="J5" s="320"/>
      <c r="K5" s="320"/>
      <c r="L5" s="321"/>
      <c r="M5" s="11"/>
      <c r="N5" s="11"/>
      <c r="O5" s="11"/>
      <c r="AL5" s="14" t="s">
        <v>54</v>
      </c>
      <c r="AM5" s="14" t="s">
        <v>54</v>
      </c>
    </row>
    <row r="6" spans="3:39" ht="15" customHeight="1">
      <c r="C6" s="370" t="s">
        <v>15</v>
      </c>
      <c r="D6" s="340"/>
      <c r="E6" s="339"/>
      <c r="F6" s="319" t="s">
        <v>54</v>
      </c>
      <c r="G6" s="320"/>
      <c r="H6" s="320"/>
      <c r="I6" s="320"/>
      <c r="J6" s="320"/>
      <c r="K6" s="320"/>
      <c r="L6" s="321"/>
      <c r="M6" s="11"/>
      <c r="N6" s="11"/>
      <c r="O6" s="11"/>
      <c r="AL6" s="205" t="s">
        <v>225</v>
      </c>
      <c r="AM6" s="204" t="s">
        <v>224</v>
      </c>
    </row>
    <row r="7" spans="3:39" ht="15" customHeight="1" thickBot="1">
      <c r="C7" s="389" t="s">
        <v>128</v>
      </c>
      <c r="D7" s="390"/>
      <c r="E7" s="459"/>
      <c r="F7" s="445"/>
      <c r="G7" s="446"/>
      <c r="H7" s="446"/>
      <c r="I7" s="446"/>
      <c r="J7" s="446"/>
      <c r="K7" s="446"/>
      <c r="L7" s="447"/>
      <c r="AL7" s="205" t="s">
        <v>159</v>
      </c>
      <c r="AM7" s="204" t="s">
        <v>223</v>
      </c>
    </row>
    <row r="8" spans="6:39" ht="15" customHeight="1">
      <c r="F8" s="445"/>
      <c r="G8" s="446"/>
      <c r="H8" s="446"/>
      <c r="I8" s="446"/>
      <c r="J8" s="446"/>
      <c r="K8" s="446"/>
      <c r="L8" s="447"/>
      <c r="AL8" s="205" t="s">
        <v>160</v>
      </c>
      <c r="AM8" s="204" t="s">
        <v>222</v>
      </c>
    </row>
    <row r="9" spans="6:39" ht="15" customHeight="1" thickBot="1">
      <c r="F9" s="585"/>
      <c r="G9" s="586"/>
      <c r="H9" s="586"/>
      <c r="I9" s="586"/>
      <c r="J9" s="586"/>
      <c r="K9" s="586"/>
      <c r="L9" s="587"/>
      <c r="AL9" s="205" t="s">
        <v>161</v>
      </c>
      <c r="AM9" s="204" t="s">
        <v>221</v>
      </c>
    </row>
    <row r="10" spans="38:39" ht="15" customHeight="1" thickBot="1">
      <c r="AL10" s="205" t="s">
        <v>162</v>
      </c>
      <c r="AM10" s="204" t="s">
        <v>220</v>
      </c>
    </row>
    <row r="11" spans="1:39" ht="15" customHeight="1">
      <c r="A11" s="302" t="s">
        <v>17</v>
      </c>
      <c r="B11" s="303"/>
      <c r="C11" s="399"/>
      <c r="D11" s="400"/>
      <c r="E11" s="400"/>
      <c r="F11" s="400"/>
      <c r="G11" s="401"/>
      <c r="K11" s="186" t="s">
        <v>27</v>
      </c>
      <c r="L11" s="187"/>
      <c r="M11" s="399"/>
      <c r="N11" s="400"/>
      <c r="O11" s="400"/>
      <c r="P11" s="401"/>
      <c r="AL11" s="205" t="s">
        <v>163</v>
      </c>
      <c r="AM11" s="204" t="s">
        <v>219</v>
      </c>
    </row>
    <row r="12" spans="1:39" ht="15" customHeight="1">
      <c r="A12" s="292" t="s">
        <v>16</v>
      </c>
      <c r="B12" s="293"/>
      <c r="C12" s="278"/>
      <c r="D12" s="279"/>
      <c r="E12" s="279"/>
      <c r="F12" s="279"/>
      <c r="G12" s="280"/>
      <c r="K12" s="184" t="s">
        <v>26</v>
      </c>
      <c r="L12" s="185"/>
      <c r="M12" s="278">
        <f>C12</f>
        <v>0</v>
      </c>
      <c r="N12" s="279"/>
      <c r="O12" s="279"/>
      <c r="P12" s="280"/>
      <c r="AL12" s="205" t="s">
        <v>200</v>
      </c>
      <c r="AM12" s="204" t="s">
        <v>217</v>
      </c>
    </row>
    <row r="13" spans="1:39" ht="15" customHeight="1">
      <c r="A13" s="296"/>
      <c r="B13" s="297"/>
      <c r="C13" s="281"/>
      <c r="D13" s="282"/>
      <c r="E13" s="282"/>
      <c r="F13" s="282"/>
      <c r="G13" s="283"/>
      <c r="K13" s="180"/>
      <c r="L13" s="181"/>
      <c r="M13" s="281"/>
      <c r="N13" s="282"/>
      <c r="O13" s="282"/>
      <c r="P13" s="283"/>
      <c r="AL13" s="69" t="s">
        <v>451</v>
      </c>
      <c r="AM13" s="69" t="s">
        <v>457</v>
      </c>
    </row>
    <row r="14" spans="1:39" ht="15" customHeight="1">
      <c r="A14" s="290" t="s">
        <v>18</v>
      </c>
      <c r="B14" s="291"/>
      <c r="C14" s="275"/>
      <c r="D14" s="276"/>
      <c r="E14" s="276"/>
      <c r="F14" s="276"/>
      <c r="G14" s="277"/>
      <c r="K14" s="182" t="s">
        <v>18</v>
      </c>
      <c r="L14" s="183"/>
      <c r="M14" s="275">
        <f>C14</f>
        <v>0</v>
      </c>
      <c r="N14" s="276"/>
      <c r="O14" s="276"/>
      <c r="P14" s="277"/>
      <c r="AL14" s="69" t="s">
        <v>452</v>
      </c>
      <c r="AM14" s="69" t="s">
        <v>458</v>
      </c>
    </row>
    <row r="15" spans="1:39" ht="15" customHeight="1">
      <c r="A15" s="292" t="s">
        <v>25</v>
      </c>
      <c r="B15" s="293"/>
      <c r="C15" s="278"/>
      <c r="D15" s="279"/>
      <c r="E15" s="279"/>
      <c r="F15" s="279"/>
      <c r="G15" s="280"/>
      <c r="K15" s="184" t="s">
        <v>24</v>
      </c>
      <c r="L15" s="185"/>
      <c r="M15" s="278">
        <f>C15</f>
        <v>0</v>
      </c>
      <c r="N15" s="279"/>
      <c r="O15" s="279"/>
      <c r="P15" s="280"/>
      <c r="AL15" s="69" t="s">
        <v>453</v>
      </c>
      <c r="AM15" s="69" t="s">
        <v>459</v>
      </c>
    </row>
    <row r="16" spans="1:39" ht="15" customHeight="1">
      <c r="A16" s="294"/>
      <c r="B16" s="295"/>
      <c r="C16" s="281"/>
      <c r="D16" s="282"/>
      <c r="E16" s="282"/>
      <c r="F16" s="282"/>
      <c r="G16" s="283"/>
      <c r="K16" s="178"/>
      <c r="L16" s="179"/>
      <c r="M16" s="281"/>
      <c r="N16" s="282"/>
      <c r="O16" s="282"/>
      <c r="P16" s="283"/>
      <c r="AL16" s="69" t="s">
        <v>90</v>
      </c>
      <c r="AM16" s="69" t="s">
        <v>228</v>
      </c>
    </row>
    <row r="17" spans="1:39" ht="15" customHeight="1">
      <c r="A17" s="294"/>
      <c r="B17" s="295"/>
      <c r="C17" s="284" t="s">
        <v>21</v>
      </c>
      <c r="D17" s="285"/>
      <c r="E17" s="23" t="s">
        <v>22</v>
      </c>
      <c r="F17" s="174" t="s">
        <v>23</v>
      </c>
      <c r="G17" s="175"/>
      <c r="K17" s="178"/>
      <c r="L17" s="179"/>
      <c r="M17" s="284" t="s">
        <v>21</v>
      </c>
      <c r="N17" s="285"/>
      <c r="O17" s="174" t="s">
        <v>22</v>
      </c>
      <c r="P17" s="154" t="s">
        <v>23</v>
      </c>
      <c r="AL17" s="69" t="s">
        <v>158</v>
      </c>
      <c r="AM17" s="69" t="s">
        <v>227</v>
      </c>
    </row>
    <row r="18" spans="1:39" ht="15" customHeight="1">
      <c r="A18" s="296"/>
      <c r="B18" s="297"/>
      <c r="C18" s="275"/>
      <c r="D18" s="286"/>
      <c r="E18" s="44"/>
      <c r="F18" s="473"/>
      <c r="G18" s="531"/>
      <c r="K18" s="180"/>
      <c r="L18" s="181"/>
      <c r="M18" s="275">
        <f>C18</f>
        <v>0</v>
      </c>
      <c r="N18" s="286"/>
      <c r="O18" s="44">
        <f>E18</f>
        <v>0</v>
      </c>
      <c r="P18" s="155">
        <f>F18</f>
        <v>0</v>
      </c>
      <c r="AL18" s="69" t="s">
        <v>164</v>
      </c>
      <c r="AM18" s="69" t="s">
        <v>218</v>
      </c>
    </row>
    <row r="19" spans="1:39" ht="15" customHeight="1" thickBot="1">
      <c r="A19" s="273" t="s">
        <v>20</v>
      </c>
      <c r="B19" s="274"/>
      <c r="C19" s="438"/>
      <c r="D19" s="439"/>
      <c r="E19" s="439"/>
      <c r="F19" s="439"/>
      <c r="G19" s="440"/>
      <c r="K19" s="176" t="s">
        <v>19</v>
      </c>
      <c r="L19" s="177"/>
      <c r="M19" s="438">
        <f>C19</f>
        <v>0</v>
      </c>
      <c r="N19" s="439"/>
      <c r="O19" s="439"/>
      <c r="P19" s="440"/>
      <c r="AL19" s="69" t="s">
        <v>347</v>
      </c>
      <c r="AM19" s="69" t="s">
        <v>426</v>
      </c>
    </row>
    <row r="20" spans="2:39" s="114" customFormat="1" ht="15" customHeight="1">
      <c r="B20" s="124"/>
      <c r="C20" s="124"/>
      <c r="D20" s="124"/>
      <c r="E20" s="124"/>
      <c r="F20" s="124"/>
      <c r="G20" s="124"/>
      <c r="H20" s="124"/>
      <c r="I20" s="124"/>
      <c r="J20" s="124"/>
      <c r="K20" s="124"/>
      <c r="L20" s="124"/>
      <c r="M20"/>
      <c r="N20"/>
      <c r="O20"/>
      <c r="P20"/>
      <c r="Q20"/>
      <c r="R20"/>
      <c r="U20"/>
      <c r="V20"/>
      <c r="W20"/>
      <c r="X20"/>
      <c r="AL20" s="69" t="s">
        <v>351</v>
      </c>
      <c r="AM20" s="69" t="s">
        <v>427</v>
      </c>
    </row>
    <row r="21" spans="13:39" s="47" customFormat="1" ht="15" customHeight="1" thickBot="1">
      <c r="M21"/>
      <c r="N21"/>
      <c r="O21"/>
      <c r="P21"/>
      <c r="Q21"/>
      <c r="R21" s="114"/>
      <c r="U21" s="114"/>
      <c r="V21" s="114"/>
      <c r="W21" s="114"/>
      <c r="X21" s="114"/>
      <c r="AL21" s="205" t="s">
        <v>91</v>
      </c>
      <c r="AM21" s="204" t="s">
        <v>226</v>
      </c>
    </row>
    <row r="22" spans="3:18" s="47" customFormat="1" ht="15" customHeight="1" thickBot="1">
      <c r="C22" s="156" t="s">
        <v>0</v>
      </c>
      <c r="D22" s="582" t="s">
        <v>29</v>
      </c>
      <c r="E22" s="384"/>
      <c r="F22" s="67" t="s">
        <v>1</v>
      </c>
      <c r="G22" s="48" t="s">
        <v>2</v>
      </c>
      <c r="H22"/>
      <c r="I22" s="48" t="s">
        <v>0</v>
      </c>
      <c r="J22" s="583" t="s">
        <v>29</v>
      </c>
      <c r="K22" s="583"/>
      <c r="L22" s="67" t="s">
        <v>1</v>
      </c>
      <c r="M22" s="48" t="s">
        <v>2</v>
      </c>
      <c r="N22"/>
      <c r="O22" s="123" t="s">
        <v>3</v>
      </c>
      <c r="P22" s="122" t="s">
        <v>4</v>
      </c>
      <c r="Q22"/>
      <c r="R22"/>
    </row>
    <row r="23" spans="3:18" s="47" customFormat="1" ht="15" customHeight="1">
      <c r="C23" s="56">
        <v>1</v>
      </c>
      <c r="D23" s="385"/>
      <c r="E23" s="386"/>
      <c r="F23" s="68"/>
      <c r="G23" s="49" t="str">
        <f aca="true" t="shared" si="0" ref="G23:G77">IF(F23&lt;&gt;"",1,"")</f>
        <v/>
      </c>
      <c r="H23" s="30"/>
      <c r="I23" s="66">
        <v>56</v>
      </c>
      <c r="J23" s="588"/>
      <c r="K23" s="588"/>
      <c r="L23" s="68"/>
      <c r="M23" s="49" t="str">
        <f aca="true" t="shared" si="1" ref="M23:M77">IF(L23&lt;&gt;"",1,"")</f>
        <v/>
      </c>
      <c r="N23"/>
      <c r="O23" s="121" t="s">
        <v>134</v>
      </c>
      <c r="P23" s="118">
        <f aca="true" t="shared" si="2" ref="P23:P25">SUMIFS($G$23:$G$77,$F$23:$F$77,O23)+SUMIFS($M$23:$M$77,$L$23:$L$77,O23)</f>
        <v>0</v>
      </c>
      <c r="Q23"/>
      <c r="R23"/>
    </row>
    <row r="24" spans="3:19" s="47" customFormat="1" ht="15" customHeight="1">
      <c r="C24" s="56">
        <v>2</v>
      </c>
      <c r="D24" s="385"/>
      <c r="E24" s="386"/>
      <c r="F24" s="68"/>
      <c r="G24" s="49" t="str">
        <f t="shared" si="0"/>
        <v/>
      </c>
      <c r="H24" s="30"/>
      <c r="I24" s="66">
        <v>57</v>
      </c>
      <c r="J24" s="588"/>
      <c r="K24" s="588"/>
      <c r="L24" s="68"/>
      <c r="M24" s="49" t="str">
        <f t="shared" si="1"/>
        <v/>
      </c>
      <c r="N24"/>
      <c r="O24" s="121" t="s">
        <v>135</v>
      </c>
      <c r="P24" s="118">
        <f t="shared" si="2"/>
        <v>0</v>
      </c>
      <c r="Q24"/>
      <c r="R24"/>
      <c r="S24" s="115"/>
    </row>
    <row r="25" spans="3:19" s="47" customFormat="1" ht="15" customHeight="1">
      <c r="C25" s="56">
        <v>3</v>
      </c>
      <c r="D25" s="385"/>
      <c r="E25" s="386"/>
      <c r="F25" s="68"/>
      <c r="G25" s="49" t="str">
        <f t="shared" si="0"/>
        <v/>
      </c>
      <c r="H25" s="30"/>
      <c r="I25" s="66">
        <v>58</v>
      </c>
      <c r="J25" s="588"/>
      <c r="K25" s="588"/>
      <c r="L25" s="68"/>
      <c r="M25" s="49" t="str">
        <f t="shared" si="1"/>
        <v/>
      </c>
      <c r="N25"/>
      <c r="O25" s="121" t="s">
        <v>136</v>
      </c>
      <c r="P25" s="118">
        <f t="shared" si="2"/>
        <v>0</v>
      </c>
      <c r="Q25"/>
      <c r="R25"/>
      <c r="S25" s="115"/>
    </row>
    <row r="26" spans="3:19" s="47" customFormat="1" ht="15" customHeight="1">
      <c r="C26" s="56">
        <v>4</v>
      </c>
      <c r="D26" s="385"/>
      <c r="E26" s="386"/>
      <c r="F26" s="68"/>
      <c r="G26" s="49" t="str">
        <f t="shared" si="0"/>
        <v/>
      </c>
      <c r="H26" s="30"/>
      <c r="I26" s="66">
        <v>59</v>
      </c>
      <c r="J26" s="588"/>
      <c r="K26" s="588"/>
      <c r="L26" s="68"/>
      <c r="M26" s="49" t="str">
        <f t="shared" si="1"/>
        <v/>
      </c>
      <c r="N26"/>
      <c r="O26" s="121" t="s">
        <v>137</v>
      </c>
      <c r="P26" s="118">
        <f aca="true" t="shared" si="3" ref="P26:P37">SUMIFS($G$23:$G$77,$F$23:$F$77,O26)+SUMIFS($M$23:$M$77,$L$23:$L$77,O26)</f>
        <v>0</v>
      </c>
      <c r="Q26"/>
      <c r="R26"/>
      <c r="S26" s="115"/>
    </row>
    <row r="27" spans="3:19" s="47" customFormat="1" ht="15" customHeight="1">
      <c r="C27" s="56">
        <v>5</v>
      </c>
      <c r="D27" s="385"/>
      <c r="E27" s="386"/>
      <c r="F27" s="68"/>
      <c r="G27" s="49" t="str">
        <f t="shared" si="0"/>
        <v/>
      </c>
      <c r="H27" s="30"/>
      <c r="I27" s="66">
        <v>60</v>
      </c>
      <c r="J27" s="588"/>
      <c r="K27" s="588"/>
      <c r="L27" s="68"/>
      <c r="M27" s="49" t="str">
        <f t="shared" si="1"/>
        <v/>
      </c>
      <c r="N27"/>
      <c r="O27" s="121" t="s">
        <v>138</v>
      </c>
      <c r="P27" s="118">
        <f t="shared" si="3"/>
        <v>0</v>
      </c>
      <c r="Q27"/>
      <c r="R27"/>
      <c r="S27" s="115"/>
    </row>
    <row r="28" spans="3:19" s="47" customFormat="1" ht="15" customHeight="1">
      <c r="C28" s="56">
        <v>6</v>
      </c>
      <c r="D28" s="385"/>
      <c r="E28" s="386"/>
      <c r="F28" s="68"/>
      <c r="G28" s="49" t="str">
        <f t="shared" si="0"/>
        <v/>
      </c>
      <c r="H28" s="30"/>
      <c r="I28" s="66">
        <v>61</v>
      </c>
      <c r="J28" s="588"/>
      <c r="K28" s="588"/>
      <c r="L28" s="68"/>
      <c r="M28" s="49" t="str">
        <f t="shared" si="1"/>
        <v/>
      </c>
      <c r="N28"/>
      <c r="O28" s="121" t="s">
        <v>139</v>
      </c>
      <c r="P28" s="118">
        <f t="shared" si="3"/>
        <v>0</v>
      </c>
      <c r="Q28" s="19"/>
      <c r="R28"/>
      <c r="S28" s="115"/>
    </row>
    <row r="29" spans="3:19" s="47" customFormat="1" ht="15" customHeight="1">
      <c r="C29" s="56">
        <v>7</v>
      </c>
      <c r="D29" s="385"/>
      <c r="E29" s="386"/>
      <c r="F29" s="68"/>
      <c r="G29" s="49" t="str">
        <f t="shared" si="0"/>
        <v/>
      </c>
      <c r="H29" s="30"/>
      <c r="I29" s="66">
        <v>62</v>
      </c>
      <c r="J29" s="588"/>
      <c r="K29" s="588"/>
      <c r="L29" s="68"/>
      <c r="M29" s="49" t="str">
        <f t="shared" si="1"/>
        <v/>
      </c>
      <c r="N29"/>
      <c r="O29" s="121" t="s">
        <v>140</v>
      </c>
      <c r="P29" s="118">
        <f t="shared" si="3"/>
        <v>0</v>
      </c>
      <c r="Q29" s="20"/>
      <c r="R29"/>
      <c r="S29" s="115"/>
    </row>
    <row r="30" spans="3:19" s="47" customFormat="1" ht="15" customHeight="1">
      <c r="C30" s="56">
        <v>8</v>
      </c>
      <c r="D30" s="385"/>
      <c r="E30" s="386"/>
      <c r="F30" s="68"/>
      <c r="G30" s="49" t="str">
        <f t="shared" si="0"/>
        <v/>
      </c>
      <c r="H30" s="30"/>
      <c r="I30" s="66">
        <v>63</v>
      </c>
      <c r="J30" s="588"/>
      <c r="K30" s="588"/>
      <c r="L30" s="68"/>
      <c r="M30" s="49" t="str">
        <f t="shared" si="1"/>
        <v/>
      </c>
      <c r="N30"/>
      <c r="O30" s="121" t="s">
        <v>141</v>
      </c>
      <c r="P30" s="118">
        <f t="shared" si="3"/>
        <v>0</v>
      </c>
      <c r="Q30" s="20"/>
      <c r="R30"/>
      <c r="S30" s="115"/>
    </row>
    <row r="31" spans="3:19" s="47" customFormat="1" ht="15" customHeight="1">
      <c r="C31" s="56">
        <v>9</v>
      </c>
      <c r="D31" s="385"/>
      <c r="E31" s="386"/>
      <c r="F31" s="68"/>
      <c r="G31" s="49" t="str">
        <f t="shared" si="0"/>
        <v/>
      </c>
      <c r="H31" s="30"/>
      <c r="I31" s="66">
        <v>64</v>
      </c>
      <c r="J31" s="588"/>
      <c r="K31" s="588"/>
      <c r="L31" s="68"/>
      <c r="M31" s="49"/>
      <c r="N31"/>
      <c r="O31" s="121" t="s">
        <v>142</v>
      </c>
      <c r="P31" s="118">
        <f t="shared" si="3"/>
        <v>0</v>
      </c>
      <c r="Q31" s="20"/>
      <c r="R31"/>
      <c r="S31" s="115"/>
    </row>
    <row r="32" spans="3:19" s="47" customFormat="1" ht="15" customHeight="1">
      <c r="C32" s="56">
        <v>10</v>
      </c>
      <c r="D32" s="385"/>
      <c r="E32" s="386"/>
      <c r="F32" s="68"/>
      <c r="G32" s="49" t="str">
        <f t="shared" si="0"/>
        <v/>
      </c>
      <c r="H32" s="30"/>
      <c r="I32" s="66">
        <v>65</v>
      </c>
      <c r="J32" s="588"/>
      <c r="K32" s="588"/>
      <c r="L32" s="68"/>
      <c r="M32" s="49"/>
      <c r="N32"/>
      <c r="O32" s="121" t="s">
        <v>143</v>
      </c>
      <c r="P32" s="118">
        <f t="shared" si="3"/>
        <v>0</v>
      </c>
      <c r="Q32" s="20"/>
      <c r="R32"/>
      <c r="S32" s="115"/>
    </row>
    <row r="33" spans="3:19" s="47" customFormat="1" ht="15" customHeight="1">
      <c r="C33" s="56">
        <v>11</v>
      </c>
      <c r="D33" s="385"/>
      <c r="E33" s="386"/>
      <c r="F33" s="68"/>
      <c r="G33" s="49" t="str">
        <f t="shared" si="0"/>
        <v/>
      </c>
      <c r="H33" s="30"/>
      <c r="I33" s="66">
        <v>66</v>
      </c>
      <c r="J33" s="588"/>
      <c r="K33" s="588"/>
      <c r="L33" s="68"/>
      <c r="M33" s="49"/>
      <c r="N33"/>
      <c r="O33" s="121" t="s">
        <v>144</v>
      </c>
      <c r="P33" s="118">
        <f t="shared" si="3"/>
        <v>0</v>
      </c>
      <c r="Q33" s="20"/>
      <c r="R33"/>
      <c r="S33" s="115"/>
    </row>
    <row r="34" spans="3:19" s="47" customFormat="1" ht="15" customHeight="1">
      <c r="C34" s="56">
        <v>12</v>
      </c>
      <c r="D34" s="385"/>
      <c r="E34" s="386"/>
      <c r="F34" s="68"/>
      <c r="G34" s="49" t="str">
        <f t="shared" si="0"/>
        <v/>
      </c>
      <c r="H34" s="30"/>
      <c r="I34" s="66">
        <v>67</v>
      </c>
      <c r="J34" s="588"/>
      <c r="K34" s="588"/>
      <c r="L34" s="68"/>
      <c r="M34" s="49"/>
      <c r="N34"/>
      <c r="O34" s="121" t="s">
        <v>145</v>
      </c>
      <c r="P34" s="118">
        <f t="shared" si="3"/>
        <v>0</v>
      </c>
      <c r="Q34" s="20"/>
      <c r="R34"/>
      <c r="S34" s="115"/>
    </row>
    <row r="35" spans="3:19" s="47" customFormat="1" ht="15" customHeight="1">
      <c r="C35" s="56">
        <v>13</v>
      </c>
      <c r="D35" s="385"/>
      <c r="E35" s="386"/>
      <c r="F35" s="68"/>
      <c r="G35" s="49" t="str">
        <f t="shared" si="0"/>
        <v/>
      </c>
      <c r="H35" s="30"/>
      <c r="I35" s="66">
        <v>68</v>
      </c>
      <c r="J35" s="588"/>
      <c r="K35" s="588"/>
      <c r="L35" s="68"/>
      <c r="M35" s="49"/>
      <c r="N35" s="115"/>
      <c r="O35" s="121" t="s">
        <v>146</v>
      </c>
      <c r="P35" s="118">
        <f t="shared" si="3"/>
        <v>0</v>
      </c>
      <c r="R35"/>
      <c r="S35" s="115"/>
    </row>
    <row r="36" spans="3:19" s="47" customFormat="1" ht="15" customHeight="1">
      <c r="C36" s="56">
        <v>14</v>
      </c>
      <c r="D36" s="385"/>
      <c r="E36" s="386"/>
      <c r="F36" s="68"/>
      <c r="G36" s="49" t="str">
        <f t="shared" si="0"/>
        <v/>
      </c>
      <c r="H36" s="30"/>
      <c r="I36" s="66">
        <v>69</v>
      </c>
      <c r="J36" s="588"/>
      <c r="K36" s="588"/>
      <c r="L36" s="68"/>
      <c r="M36" s="49"/>
      <c r="N36" s="115"/>
      <c r="O36" s="120" t="s">
        <v>147</v>
      </c>
      <c r="P36" s="118">
        <f t="shared" si="3"/>
        <v>0</v>
      </c>
      <c r="R36"/>
      <c r="S36" s="115"/>
    </row>
    <row r="37" spans="3:19" s="47" customFormat="1" ht="15" customHeight="1" thickBot="1">
      <c r="C37" s="56">
        <v>15</v>
      </c>
      <c r="D37" s="385"/>
      <c r="E37" s="386"/>
      <c r="F37" s="68"/>
      <c r="G37" s="49" t="str">
        <f t="shared" si="0"/>
        <v/>
      </c>
      <c r="H37" s="30"/>
      <c r="I37" s="66">
        <v>70</v>
      </c>
      <c r="J37" s="588"/>
      <c r="K37" s="588"/>
      <c r="L37" s="68"/>
      <c r="M37" s="49" t="str">
        <f t="shared" si="1"/>
        <v/>
      </c>
      <c r="N37" s="115"/>
      <c r="O37" s="247" t="s">
        <v>148</v>
      </c>
      <c r="P37" s="248">
        <f t="shared" si="3"/>
        <v>0</v>
      </c>
      <c r="R37"/>
      <c r="S37" s="115"/>
    </row>
    <row r="38" spans="3:19" s="47" customFormat="1" ht="15" customHeight="1">
      <c r="C38" s="56">
        <v>16</v>
      </c>
      <c r="D38" s="385"/>
      <c r="E38" s="386"/>
      <c r="F38" s="68"/>
      <c r="G38" s="49" t="str">
        <f t="shared" si="0"/>
        <v/>
      </c>
      <c r="H38" s="30"/>
      <c r="I38" s="66">
        <v>71</v>
      </c>
      <c r="J38" s="588"/>
      <c r="K38" s="588"/>
      <c r="L38" s="68"/>
      <c r="M38" s="49" t="str">
        <f t="shared" si="1"/>
        <v/>
      </c>
      <c r="N38"/>
      <c r="R38"/>
      <c r="S38" s="115"/>
    </row>
    <row r="39" spans="3:19" s="47" customFormat="1" ht="15" customHeight="1">
      <c r="C39" s="56">
        <v>17</v>
      </c>
      <c r="D39" s="385"/>
      <c r="E39" s="386"/>
      <c r="F39" s="68"/>
      <c r="G39" s="49" t="str">
        <f t="shared" si="0"/>
        <v/>
      </c>
      <c r="H39" s="30"/>
      <c r="I39" s="66">
        <v>72</v>
      </c>
      <c r="J39" s="588"/>
      <c r="K39" s="588"/>
      <c r="L39" s="68"/>
      <c r="M39" s="49" t="str">
        <f t="shared" si="1"/>
        <v/>
      </c>
      <c r="N39"/>
      <c r="R39"/>
      <c r="S39" s="115"/>
    </row>
    <row r="40" spans="3:18" s="47" customFormat="1" ht="15" customHeight="1" thickBot="1">
      <c r="C40" s="56">
        <v>18</v>
      </c>
      <c r="D40" s="385"/>
      <c r="E40" s="386"/>
      <c r="F40" s="68"/>
      <c r="G40" s="49" t="str">
        <f t="shared" si="0"/>
        <v/>
      </c>
      <c r="H40" s="30"/>
      <c r="I40" s="66">
        <v>73</v>
      </c>
      <c r="J40" s="588"/>
      <c r="K40" s="588"/>
      <c r="L40" s="68"/>
      <c r="M40" s="49" t="str">
        <f t="shared" si="1"/>
        <v/>
      </c>
      <c r="N40"/>
      <c r="R40"/>
    </row>
    <row r="41" spans="3:18" s="47" customFormat="1" ht="15" customHeight="1" thickBot="1">
      <c r="C41" s="56">
        <v>19</v>
      </c>
      <c r="D41" s="385"/>
      <c r="E41" s="386"/>
      <c r="F41" s="68"/>
      <c r="G41" s="49" t="str">
        <f t="shared" si="0"/>
        <v/>
      </c>
      <c r="H41" s="30"/>
      <c r="I41" s="66">
        <v>74</v>
      </c>
      <c r="J41" s="588"/>
      <c r="K41" s="588"/>
      <c r="L41" s="68"/>
      <c r="M41" s="49" t="str">
        <f t="shared" si="1"/>
        <v/>
      </c>
      <c r="N41"/>
      <c r="O41" s="117" t="s">
        <v>5</v>
      </c>
      <c r="P41" s="116">
        <f>SUM(P23:P37)</f>
        <v>0</v>
      </c>
      <c r="Q41" s="21"/>
      <c r="R41"/>
    </row>
    <row r="42" spans="3:18" s="47" customFormat="1" ht="15" customHeight="1" thickBot="1">
      <c r="C42" s="56">
        <v>20</v>
      </c>
      <c r="D42" s="385"/>
      <c r="E42" s="386"/>
      <c r="F42" s="68"/>
      <c r="G42" s="49" t="str">
        <f t="shared" si="0"/>
        <v/>
      </c>
      <c r="H42" s="30"/>
      <c r="I42" s="66">
        <v>75</v>
      </c>
      <c r="J42" s="588"/>
      <c r="K42" s="588"/>
      <c r="L42" s="68"/>
      <c r="M42" s="49" t="str">
        <f t="shared" si="1"/>
        <v/>
      </c>
      <c r="N42"/>
      <c r="O42"/>
      <c r="P42"/>
      <c r="Q42" s="21"/>
      <c r="R42"/>
    </row>
    <row r="43" spans="3:18" s="47" customFormat="1" ht="15" customHeight="1">
      <c r="C43" s="56">
        <v>21</v>
      </c>
      <c r="D43" s="385"/>
      <c r="E43" s="386"/>
      <c r="F43" s="68"/>
      <c r="G43" s="49" t="str">
        <f t="shared" si="0"/>
        <v/>
      </c>
      <c r="H43" s="30"/>
      <c r="I43" s="66">
        <v>76</v>
      </c>
      <c r="J43" s="588"/>
      <c r="K43" s="588"/>
      <c r="L43" s="68"/>
      <c r="M43" s="49" t="str">
        <f t="shared" si="1"/>
        <v/>
      </c>
      <c r="N43"/>
      <c r="O43" s="589" t="s">
        <v>6</v>
      </c>
      <c r="P43" s="590"/>
      <c r="Q43" s="38">
        <f>P23+P26+P29+P32+P35</f>
        <v>0</v>
      </c>
      <c r="R43"/>
    </row>
    <row r="44" spans="3:18" s="47" customFormat="1" ht="15" customHeight="1">
      <c r="C44" s="56">
        <v>22</v>
      </c>
      <c r="D44" s="385"/>
      <c r="E44" s="386"/>
      <c r="F44" s="68"/>
      <c r="G44" s="49" t="str">
        <f t="shared" si="0"/>
        <v/>
      </c>
      <c r="H44" s="30"/>
      <c r="I44" s="66">
        <v>77</v>
      </c>
      <c r="J44" s="588"/>
      <c r="K44" s="588"/>
      <c r="L44" s="68"/>
      <c r="M44" s="49" t="str">
        <f t="shared" si="1"/>
        <v/>
      </c>
      <c r="N44"/>
      <c r="O44" s="591" t="s">
        <v>7</v>
      </c>
      <c r="P44" s="592"/>
      <c r="Q44" s="39">
        <f aca="true" t="shared" si="4" ref="Q44:Q45">P24+P27+P30+P33+P36</f>
        <v>0</v>
      </c>
      <c r="R44"/>
    </row>
    <row r="45" spans="3:18" s="47" customFormat="1" ht="15" customHeight="1">
      <c r="C45" s="56">
        <v>23</v>
      </c>
      <c r="D45" s="385"/>
      <c r="E45" s="386"/>
      <c r="F45" s="68"/>
      <c r="G45" s="49" t="str">
        <f t="shared" si="0"/>
        <v/>
      </c>
      <c r="H45" s="30"/>
      <c r="I45" s="66">
        <v>78</v>
      </c>
      <c r="J45" s="588"/>
      <c r="K45" s="588"/>
      <c r="L45" s="68"/>
      <c r="M45" s="49" t="str">
        <f t="shared" si="1"/>
        <v/>
      </c>
      <c r="N45"/>
      <c r="O45" s="453" t="s">
        <v>8</v>
      </c>
      <c r="P45" s="454"/>
      <c r="Q45" s="39">
        <f t="shared" si="4"/>
        <v>0</v>
      </c>
      <c r="R45"/>
    </row>
    <row r="46" spans="3:18" s="47" customFormat="1" ht="15" customHeight="1">
      <c r="C46" s="56">
        <v>24</v>
      </c>
      <c r="D46" s="385"/>
      <c r="E46" s="386"/>
      <c r="F46" s="68"/>
      <c r="G46" s="49" t="str">
        <f t="shared" si="0"/>
        <v/>
      </c>
      <c r="H46" s="30"/>
      <c r="I46" s="66">
        <v>79</v>
      </c>
      <c r="J46" s="588"/>
      <c r="K46" s="588"/>
      <c r="L46" s="68"/>
      <c r="M46" s="49" t="str">
        <f t="shared" si="1"/>
        <v/>
      </c>
      <c r="N46"/>
      <c r="O46" s="427" t="s">
        <v>9</v>
      </c>
      <c r="P46" s="428"/>
      <c r="Q46" s="91">
        <f>SUM(Q43:Q45)</f>
        <v>0</v>
      </c>
      <c r="R46"/>
    </row>
    <row r="47" spans="3:18" s="47" customFormat="1" ht="15" customHeight="1">
      <c r="C47" s="56">
        <v>25</v>
      </c>
      <c r="D47" s="385"/>
      <c r="E47" s="386"/>
      <c r="F47" s="68"/>
      <c r="G47" s="49" t="str">
        <f t="shared" si="0"/>
        <v/>
      </c>
      <c r="H47" s="30"/>
      <c r="I47" s="66">
        <v>80</v>
      </c>
      <c r="J47" s="588"/>
      <c r="K47" s="588"/>
      <c r="L47" s="68"/>
      <c r="M47" s="49" t="str">
        <f t="shared" si="1"/>
        <v/>
      </c>
      <c r="N47"/>
      <c r="O47" s="429" t="s">
        <v>10</v>
      </c>
      <c r="P47" s="430"/>
      <c r="Q47" s="435">
        <f>COUNTA(D23:E77)+COUNTA(J23:K77)</f>
        <v>0</v>
      </c>
      <c r="R47"/>
    </row>
    <row r="48" spans="3:18" s="47" customFormat="1" ht="15" customHeight="1">
      <c r="C48" s="56">
        <v>26</v>
      </c>
      <c r="D48" s="385"/>
      <c r="E48" s="386"/>
      <c r="F48" s="68"/>
      <c r="G48" s="49" t="str">
        <f t="shared" si="0"/>
        <v/>
      </c>
      <c r="H48" s="30"/>
      <c r="I48" s="66">
        <v>81</v>
      </c>
      <c r="J48" s="588"/>
      <c r="K48" s="588"/>
      <c r="L48" s="68"/>
      <c r="M48" s="49" t="str">
        <f t="shared" si="1"/>
        <v/>
      </c>
      <c r="N48"/>
      <c r="O48" s="431"/>
      <c r="P48" s="432"/>
      <c r="Q48" s="437"/>
      <c r="R48"/>
    </row>
    <row r="49" spans="3:18" s="47" customFormat="1" ht="15" customHeight="1">
      <c r="C49" s="56">
        <v>27</v>
      </c>
      <c r="D49" s="385"/>
      <c r="E49" s="386"/>
      <c r="F49" s="68"/>
      <c r="G49" s="49" t="str">
        <f t="shared" si="0"/>
        <v/>
      </c>
      <c r="H49" s="30"/>
      <c r="I49" s="66">
        <v>82</v>
      </c>
      <c r="J49" s="588"/>
      <c r="K49" s="588"/>
      <c r="L49" s="68"/>
      <c r="M49" s="49" t="str">
        <f t="shared" si="1"/>
        <v/>
      </c>
      <c r="N49"/>
      <c r="O49" s="429" t="s">
        <v>11</v>
      </c>
      <c r="P49" s="430"/>
      <c r="Q49" s="435">
        <f>SUM(M69:M77)</f>
        <v>0</v>
      </c>
      <c r="R49"/>
    </row>
    <row r="50" spans="3:18" s="47" customFormat="1" ht="15" customHeight="1" thickBot="1">
      <c r="C50" s="56">
        <v>28</v>
      </c>
      <c r="D50" s="385"/>
      <c r="E50" s="386"/>
      <c r="F50" s="68"/>
      <c r="G50" s="49" t="str">
        <f t="shared" si="0"/>
        <v/>
      </c>
      <c r="H50" s="30"/>
      <c r="I50" s="66">
        <v>83</v>
      </c>
      <c r="J50" s="588"/>
      <c r="K50" s="588"/>
      <c r="L50" s="68"/>
      <c r="M50" s="49" t="str">
        <f t="shared" si="1"/>
        <v/>
      </c>
      <c r="N50"/>
      <c r="O50" s="433"/>
      <c r="P50" s="434"/>
      <c r="Q50" s="436"/>
      <c r="R50"/>
    </row>
    <row r="51" spans="3:18" s="47" customFormat="1" ht="15" customHeight="1">
      <c r="C51" s="56">
        <v>29</v>
      </c>
      <c r="D51" s="385"/>
      <c r="E51" s="386"/>
      <c r="F51" s="68"/>
      <c r="G51" s="49" t="str">
        <f t="shared" si="0"/>
        <v/>
      </c>
      <c r="H51" s="30"/>
      <c r="I51" s="66">
        <v>84</v>
      </c>
      <c r="J51" s="588"/>
      <c r="K51" s="588"/>
      <c r="L51" s="68"/>
      <c r="M51" s="49" t="str">
        <f t="shared" si="1"/>
        <v/>
      </c>
      <c r="N51"/>
      <c r="R51"/>
    </row>
    <row r="52" spans="3:18" s="47" customFormat="1" ht="15" customHeight="1">
      <c r="C52" s="56">
        <v>30</v>
      </c>
      <c r="D52" s="385"/>
      <c r="E52" s="386"/>
      <c r="F52" s="68"/>
      <c r="G52" s="49" t="str">
        <f t="shared" si="0"/>
        <v/>
      </c>
      <c r="H52" s="30"/>
      <c r="I52" s="66">
        <v>85</v>
      </c>
      <c r="J52" s="588"/>
      <c r="K52" s="588"/>
      <c r="L52" s="68"/>
      <c r="M52" s="49" t="str">
        <f t="shared" si="1"/>
        <v/>
      </c>
      <c r="N52"/>
      <c r="R52"/>
    </row>
    <row r="53" spans="3:18" s="47" customFormat="1" ht="15" customHeight="1">
      <c r="C53" s="56">
        <v>31</v>
      </c>
      <c r="D53" s="385"/>
      <c r="E53" s="386"/>
      <c r="F53" s="68"/>
      <c r="G53" s="49" t="str">
        <f t="shared" si="0"/>
        <v/>
      </c>
      <c r="H53" s="30"/>
      <c r="I53" s="66">
        <v>86</v>
      </c>
      <c r="J53" s="588"/>
      <c r="K53" s="588"/>
      <c r="L53" s="68"/>
      <c r="M53" s="49" t="str">
        <f t="shared" si="1"/>
        <v/>
      </c>
      <c r="N53"/>
      <c r="R53"/>
    </row>
    <row r="54" spans="3:18" s="47" customFormat="1" ht="15" customHeight="1">
      <c r="C54" s="56">
        <v>32</v>
      </c>
      <c r="D54" s="385"/>
      <c r="E54" s="386"/>
      <c r="F54" s="68"/>
      <c r="G54" s="49" t="str">
        <f t="shared" si="0"/>
        <v/>
      </c>
      <c r="H54" s="30"/>
      <c r="I54" s="66">
        <v>87</v>
      </c>
      <c r="J54" s="588"/>
      <c r="K54" s="588"/>
      <c r="L54" s="68"/>
      <c r="M54" s="49" t="str">
        <f t="shared" si="1"/>
        <v/>
      </c>
      <c r="N54"/>
      <c r="R54"/>
    </row>
    <row r="55" spans="3:18" s="47" customFormat="1" ht="15" customHeight="1">
      <c r="C55" s="56">
        <v>33</v>
      </c>
      <c r="D55" s="385"/>
      <c r="E55" s="386"/>
      <c r="F55" s="68"/>
      <c r="G55" s="49" t="str">
        <f t="shared" si="0"/>
        <v/>
      </c>
      <c r="H55" s="30"/>
      <c r="I55" s="66">
        <v>88</v>
      </c>
      <c r="J55" s="588"/>
      <c r="K55" s="588"/>
      <c r="L55" s="68"/>
      <c r="M55" s="49" t="str">
        <f t="shared" si="1"/>
        <v/>
      </c>
      <c r="N55"/>
      <c r="R55"/>
    </row>
    <row r="56" spans="3:18" s="47" customFormat="1" ht="15" customHeight="1">
      <c r="C56" s="56">
        <v>34</v>
      </c>
      <c r="D56" s="385"/>
      <c r="E56" s="386"/>
      <c r="F56" s="68"/>
      <c r="G56" s="49" t="str">
        <f t="shared" si="0"/>
        <v/>
      </c>
      <c r="H56" s="30"/>
      <c r="I56" s="66">
        <v>89</v>
      </c>
      <c r="J56" s="588"/>
      <c r="K56" s="588"/>
      <c r="L56" s="68"/>
      <c r="M56" s="49" t="str">
        <f t="shared" si="1"/>
        <v/>
      </c>
      <c r="N56"/>
      <c r="O56" s="22"/>
      <c r="P56" s="22"/>
      <c r="Q56" s="22"/>
      <c r="R56"/>
    </row>
    <row r="57" spans="3:18" s="47" customFormat="1" ht="15" customHeight="1">
      <c r="C57" s="56">
        <v>35</v>
      </c>
      <c r="D57" s="385"/>
      <c r="E57" s="386"/>
      <c r="F57" s="68"/>
      <c r="G57" s="49" t="str">
        <f t="shared" si="0"/>
        <v/>
      </c>
      <c r="H57" s="30"/>
      <c r="I57" s="66">
        <v>90</v>
      </c>
      <c r="J57" s="588"/>
      <c r="K57" s="588"/>
      <c r="L57" s="68"/>
      <c r="M57" s="49" t="str">
        <f t="shared" si="1"/>
        <v/>
      </c>
      <c r="N57"/>
      <c r="O57" s="22"/>
      <c r="P57"/>
      <c r="Q57"/>
      <c r="R57"/>
    </row>
    <row r="58" spans="3:18" s="47" customFormat="1" ht="15" customHeight="1">
      <c r="C58" s="56">
        <v>36</v>
      </c>
      <c r="D58" s="385"/>
      <c r="E58" s="386"/>
      <c r="F58" s="68"/>
      <c r="G58" s="49" t="str">
        <f t="shared" si="0"/>
        <v/>
      </c>
      <c r="H58" s="30"/>
      <c r="I58" s="66">
        <v>91</v>
      </c>
      <c r="J58" s="588"/>
      <c r="K58" s="588"/>
      <c r="L58" s="68"/>
      <c r="M58" s="49" t="str">
        <f t="shared" si="1"/>
        <v/>
      </c>
      <c r="N58"/>
      <c r="O58" s="22"/>
      <c r="P58"/>
      <c r="Q58"/>
      <c r="R58"/>
    </row>
    <row r="59" spans="3:18" s="47" customFormat="1" ht="15" customHeight="1">
      <c r="C59" s="56">
        <v>37</v>
      </c>
      <c r="D59" s="385"/>
      <c r="E59" s="386"/>
      <c r="F59" s="68"/>
      <c r="G59" s="49" t="str">
        <f t="shared" si="0"/>
        <v/>
      </c>
      <c r="H59" s="30"/>
      <c r="I59" s="66">
        <v>92</v>
      </c>
      <c r="J59" s="588"/>
      <c r="K59" s="588"/>
      <c r="L59" s="68"/>
      <c r="M59" s="49" t="str">
        <f t="shared" si="1"/>
        <v/>
      </c>
      <c r="N59"/>
      <c r="O59" s="22"/>
      <c r="P59"/>
      <c r="Q59"/>
      <c r="R59"/>
    </row>
    <row r="60" spans="3:18" s="47" customFormat="1" ht="15" customHeight="1">
      <c r="C60" s="56">
        <v>38</v>
      </c>
      <c r="D60" s="385"/>
      <c r="E60" s="386"/>
      <c r="F60" s="68"/>
      <c r="G60" s="49" t="str">
        <f t="shared" si="0"/>
        <v/>
      </c>
      <c r="H60" s="30"/>
      <c r="I60" s="66">
        <v>93</v>
      </c>
      <c r="J60" s="588"/>
      <c r="K60" s="588"/>
      <c r="L60" s="68"/>
      <c r="M60" s="49" t="str">
        <f t="shared" si="1"/>
        <v/>
      </c>
      <c r="N60"/>
      <c r="O60"/>
      <c r="P60"/>
      <c r="Q60"/>
      <c r="R60"/>
    </row>
    <row r="61" spans="3:39" s="47" customFormat="1" ht="15" customHeight="1">
      <c r="C61" s="56">
        <v>39</v>
      </c>
      <c r="D61" s="385"/>
      <c r="E61" s="386"/>
      <c r="F61" s="68"/>
      <c r="G61" s="49" t="str">
        <f t="shared" si="0"/>
        <v/>
      </c>
      <c r="H61" s="30"/>
      <c r="I61" s="66">
        <v>94</v>
      </c>
      <c r="J61" s="588"/>
      <c r="K61" s="588"/>
      <c r="L61" s="68"/>
      <c r="M61" s="49" t="str">
        <f t="shared" si="1"/>
        <v/>
      </c>
      <c r="N61"/>
      <c r="O61"/>
      <c r="P61"/>
      <c r="Q61"/>
      <c r="R61"/>
      <c r="AL61"/>
      <c r="AM61"/>
    </row>
    <row r="62" spans="3:39" s="47" customFormat="1" ht="15" customHeight="1">
      <c r="C62" s="56">
        <v>40</v>
      </c>
      <c r="D62" s="385"/>
      <c r="E62" s="386"/>
      <c r="F62" s="68"/>
      <c r="G62" s="49" t="str">
        <f t="shared" si="0"/>
        <v/>
      </c>
      <c r="H62" s="30"/>
      <c r="I62" s="66">
        <v>95</v>
      </c>
      <c r="J62" s="588"/>
      <c r="K62" s="588"/>
      <c r="L62" s="68"/>
      <c r="M62" s="49" t="str">
        <f t="shared" si="1"/>
        <v/>
      </c>
      <c r="N62"/>
      <c r="O62"/>
      <c r="P62"/>
      <c r="Q62"/>
      <c r="R62"/>
      <c r="AL62"/>
      <c r="AM62"/>
    </row>
    <row r="63" spans="3:39" s="47" customFormat="1" ht="15" customHeight="1">
      <c r="C63" s="56">
        <v>41</v>
      </c>
      <c r="D63" s="385"/>
      <c r="E63" s="386"/>
      <c r="F63" s="68"/>
      <c r="G63" s="49" t="str">
        <f t="shared" si="0"/>
        <v/>
      </c>
      <c r="H63" s="30"/>
      <c r="I63" s="66">
        <v>96</v>
      </c>
      <c r="J63" s="588"/>
      <c r="K63" s="588"/>
      <c r="L63" s="68"/>
      <c r="M63" s="49" t="str">
        <f t="shared" si="1"/>
        <v/>
      </c>
      <c r="N63"/>
      <c r="O63"/>
      <c r="P63"/>
      <c r="Q63"/>
      <c r="R63"/>
      <c r="AL63"/>
      <c r="AM63"/>
    </row>
    <row r="64" spans="3:39" s="47" customFormat="1" ht="15" customHeight="1">
      <c r="C64" s="56">
        <v>42</v>
      </c>
      <c r="D64" s="385"/>
      <c r="E64" s="386"/>
      <c r="F64" s="68"/>
      <c r="G64" s="49" t="str">
        <f t="shared" si="0"/>
        <v/>
      </c>
      <c r="H64" s="30"/>
      <c r="I64" s="66">
        <v>97</v>
      </c>
      <c r="J64" s="588"/>
      <c r="K64" s="588"/>
      <c r="L64" s="68"/>
      <c r="M64" s="49" t="str">
        <f t="shared" si="1"/>
        <v/>
      </c>
      <c r="N64"/>
      <c r="O64"/>
      <c r="P64"/>
      <c r="Q64"/>
      <c r="R64"/>
      <c r="AL64"/>
      <c r="AM64"/>
    </row>
    <row r="65" spans="3:39" s="47" customFormat="1" ht="15" customHeight="1">
      <c r="C65" s="56">
        <v>43</v>
      </c>
      <c r="D65" s="385"/>
      <c r="E65" s="386"/>
      <c r="F65" s="68"/>
      <c r="G65" s="49" t="str">
        <f t="shared" si="0"/>
        <v/>
      </c>
      <c r="H65" s="30"/>
      <c r="I65" s="66">
        <v>98</v>
      </c>
      <c r="J65" s="588"/>
      <c r="K65" s="588"/>
      <c r="L65" s="68"/>
      <c r="M65" s="49" t="str">
        <f t="shared" si="1"/>
        <v/>
      </c>
      <c r="N65"/>
      <c r="O65"/>
      <c r="P65"/>
      <c r="Q65"/>
      <c r="R65"/>
      <c r="AL65"/>
      <c r="AM65"/>
    </row>
    <row r="66" spans="3:39" s="47" customFormat="1" ht="15" customHeight="1">
      <c r="C66" s="56">
        <v>44</v>
      </c>
      <c r="D66" s="385"/>
      <c r="E66" s="386"/>
      <c r="F66" s="68"/>
      <c r="G66" s="49" t="str">
        <f t="shared" si="0"/>
        <v/>
      </c>
      <c r="H66" s="30"/>
      <c r="I66" s="66">
        <v>99</v>
      </c>
      <c r="J66" s="588"/>
      <c r="K66" s="588"/>
      <c r="L66" s="68"/>
      <c r="M66" s="49" t="str">
        <f t="shared" si="1"/>
        <v/>
      </c>
      <c r="N66"/>
      <c r="O66"/>
      <c r="P66"/>
      <c r="Q66"/>
      <c r="R66"/>
      <c r="S66"/>
      <c r="AL66"/>
      <c r="AM66"/>
    </row>
    <row r="67" spans="3:39" s="47" customFormat="1" ht="15" customHeight="1">
      <c r="C67" s="56">
        <v>45</v>
      </c>
      <c r="D67" s="385"/>
      <c r="E67" s="386"/>
      <c r="F67" s="68"/>
      <c r="G67" s="49" t="str">
        <f t="shared" si="0"/>
        <v/>
      </c>
      <c r="H67" s="30"/>
      <c r="I67" s="56">
        <v>0</v>
      </c>
      <c r="J67" s="386"/>
      <c r="K67" s="588"/>
      <c r="L67" s="68"/>
      <c r="M67" s="49" t="str">
        <f t="shared" si="1"/>
        <v/>
      </c>
      <c r="N67" s="22"/>
      <c r="O67"/>
      <c r="P67"/>
      <c r="Q67"/>
      <c r="R67"/>
      <c r="S67"/>
      <c r="T67"/>
      <c r="AL67"/>
      <c r="AM67"/>
    </row>
    <row r="68" spans="3:39" s="47" customFormat="1" ht="15" customHeight="1">
      <c r="C68" s="56">
        <v>46</v>
      </c>
      <c r="D68" s="385"/>
      <c r="E68" s="386"/>
      <c r="F68" s="68"/>
      <c r="G68" s="49" t="str">
        <f t="shared" si="0"/>
        <v/>
      </c>
      <c r="H68" s="30"/>
      <c r="I68" s="56" t="s">
        <v>35</v>
      </c>
      <c r="J68" s="386"/>
      <c r="K68" s="588"/>
      <c r="L68" s="68"/>
      <c r="M68" s="49" t="str">
        <f t="shared" si="1"/>
        <v/>
      </c>
      <c r="N68" s="22"/>
      <c r="O68"/>
      <c r="P68"/>
      <c r="Q68"/>
      <c r="R68"/>
      <c r="S68"/>
      <c r="T68"/>
      <c r="AL68"/>
      <c r="AM68"/>
    </row>
    <row r="69" spans="3:39" s="47" customFormat="1" ht="15" customHeight="1">
      <c r="C69" s="56">
        <v>47</v>
      </c>
      <c r="D69" s="385"/>
      <c r="E69" s="386"/>
      <c r="F69" s="68"/>
      <c r="G69" s="49" t="str">
        <f t="shared" si="0"/>
        <v/>
      </c>
      <c r="H69" s="30"/>
      <c r="I69" s="455" t="s">
        <v>12</v>
      </c>
      <c r="J69" s="386"/>
      <c r="K69" s="588"/>
      <c r="L69" s="68"/>
      <c r="M69" s="49" t="str">
        <f t="shared" si="1"/>
        <v/>
      </c>
      <c r="N69" s="22"/>
      <c r="O69"/>
      <c r="P69"/>
      <c r="Q69"/>
      <c r="R69"/>
      <c r="S69"/>
      <c r="T69"/>
      <c r="AL69"/>
      <c r="AM69"/>
    </row>
    <row r="70" spans="3:21" ht="15" customHeight="1">
      <c r="C70" s="56">
        <v>48</v>
      </c>
      <c r="D70" s="385"/>
      <c r="E70" s="386"/>
      <c r="F70" s="68"/>
      <c r="G70" s="49" t="str">
        <f t="shared" si="0"/>
        <v/>
      </c>
      <c r="H70" s="30"/>
      <c r="I70" s="456"/>
      <c r="J70" s="386"/>
      <c r="K70" s="588"/>
      <c r="L70" s="68"/>
      <c r="M70" s="49"/>
      <c r="U70" s="47"/>
    </row>
    <row r="71" spans="3:13" ht="15" customHeight="1">
      <c r="C71" s="56">
        <v>49</v>
      </c>
      <c r="D71" s="385"/>
      <c r="E71" s="386"/>
      <c r="F71" s="68"/>
      <c r="G71" s="49" t="str">
        <f t="shared" si="0"/>
        <v/>
      </c>
      <c r="H71" s="30"/>
      <c r="I71" s="456"/>
      <c r="J71" s="386"/>
      <c r="K71" s="588"/>
      <c r="L71" s="68"/>
      <c r="M71" s="49"/>
    </row>
    <row r="72" spans="3:13" ht="15" customHeight="1">
      <c r="C72" s="56">
        <v>50</v>
      </c>
      <c r="D72" s="385"/>
      <c r="E72" s="386"/>
      <c r="F72" s="68"/>
      <c r="G72" s="49" t="str">
        <f t="shared" si="0"/>
        <v/>
      </c>
      <c r="H72" s="30"/>
      <c r="I72" s="456"/>
      <c r="J72" s="386"/>
      <c r="K72" s="588"/>
      <c r="L72" s="68"/>
      <c r="M72" s="49"/>
    </row>
    <row r="73" spans="3:13" ht="15" customHeight="1">
      <c r="C73" s="56">
        <v>51</v>
      </c>
      <c r="D73" s="385"/>
      <c r="E73" s="386"/>
      <c r="F73" s="68"/>
      <c r="G73" s="49" t="str">
        <f t="shared" si="0"/>
        <v/>
      </c>
      <c r="H73" s="33"/>
      <c r="I73" s="456"/>
      <c r="J73" s="386"/>
      <c r="K73" s="588"/>
      <c r="L73" s="68"/>
      <c r="M73" s="49"/>
    </row>
    <row r="74" spans="3:13" ht="15" customHeight="1">
      <c r="C74" s="56">
        <v>52</v>
      </c>
      <c r="D74" s="385"/>
      <c r="E74" s="386"/>
      <c r="F74" s="68"/>
      <c r="G74" s="49" t="str">
        <f t="shared" si="0"/>
        <v/>
      </c>
      <c r="H74" s="33"/>
      <c r="I74" s="456"/>
      <c r="J74" s="386"/>
      <c r="K74" s="588"/>
      <c r="L74" s="68"/>
      <c r="M74" s="49" t="str">
        <f t="shared" si="1"/>
        <v/>
      </c>
    </row>
    <row r="75" spans="3:13" ht="15" customHeight="1">
      <c r="C75" s="56">
        <v>53</v>
      </c>
      <c r="D75" s="385"/>
      <c r="E75" s="386"/>
      <c r="F75" s="68"/>
      <c r="G75" s="49" t="str">
        <f t="shared" si="0"/>
        <v/>
      </c>
      <c r="H75" s="33"/>
      <c r="I75" s="456"/>
      <c r="J75" s="386"/>
      <c r="K75" s="588"/>
      <c r="L75" s="68"/>
      <c r="M75" s="49" t="str">
        <f t="shared" si="1"/>
        <v/>
      </c>
    </row>
    <row r="76" spans="3:13" ht="15" customHeight="1">
      <c r="C76" s="56">
        <v>54</v>
      </c>
      <c r="D76" s="385"/>
      <c r="E76" s="386"/>
      <c r="F76" s="68"/>
      <c r="G76" s="49" t="str">
        <f t="shared" si="0"/>
        <v/>
      </c>
      <c r="H76" s="33"/>
      <c r="I76" s="456"/>
      <c r="J76" s="386"/>
      <c r="K76" s="588"/>
      <c r="L76" s="68"/>
      <c r="M76" s="49" t="str">
        <f t="shared" si="1"/>
        <v/>
      </c>
    </row>
    <row r="77" spans="3:13" ht="15" customHeight="1">
      <c r="C77" s="56">
        <v>55</v>
      </c>
      <c r="D77" s="385"/>
      <c r="E77" s="386"/>
      <c r="F77" s="68"/>
      <c r="G77" s="49" t="str">
        <f t="shared" si="0"/>
        <v/>
      </c>
      <c r="H77" s="30"/>
      <c r="I77" s="457"/>
      <c r="J77" s="386"/>
      <c r="K77" s="588"/>
      <c r="L77" s="68"/>
      <c r="M77" s="49" t="str">
        <f t="shared" si="1"/>
        <v/>
      </c>
    </row>
    <row r="78" ht="15" customHeight="1">
      <c r="K78" s="16"/>
    </row>
    <row r="79" ht="15" customHeight="1">
      <c r="K79" s="16"/>
    </row>
    <row r="80" ht="15" customHeight="1">
      <c r="K80" s="16"/>
    </row>
    <row r="81" ht="15" customHeight="1">
      <c r="K81" s="16"/>
    </row>
    <row r="82" spans="5:8" ht="15" customHeight="1">
      <c r="E82" s="114"/>
      <c r="F82" s="114"/>
      <c r="G82" s="114"/>
      <c r="H82" s="114"/>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spans="2:43" s="1" customFormat="1" ht="15" customHeight="1">
      <c r="B95"/>
      <c r="C95"/>
      <c r="D95"/>
      <c r="E95"/>
      <c r="F95"/>
      <c r="G95"/>
      <c r="H95"/>
      <c r="I95"/>
      <c r="J95"/>
      <c r="K95" s="2"/>
      <c r="L95"/>
      <c r="M95"/>
      <c r="N95"/>
      <c r="O95"/>
      <c r="P95"/>
      <c r="Q95"/>
      <c r="R95"/>
      <c r="S95"/>
      <c r="T95"/>
      <c r="U95"/>
      <c r="V95"/>
      <c r="W95"/>
      <c r="X95"/>
      <c r="Y95"/>
      <c r="Z95"/>
      <c r="AA95"/>
      <c r="AB95"/>
      <c r="AC95"/>
      <c r="AD95"/>
      <c r="AE95"/>
      <c r="AF95"/>
      <c r="AG95"/>
      <c r="AH95"/>
      <c r="AI95"/>
      <c r="AJ95"/>
      <c r="AK95"/>
      <c r="AL95"/>
      <c r="AM95"/>
      <c r="AN95"/>
      <c r="AO95"/>
      <c r="AP95"/>
      <c r="AQ95"/>
    </row>
    <row r="96" spans="2:43" s="1" customFormat="1" ht="15" customHeight="1">
      <c r="B96"/>
      <c r="C96"/>
      <c r="D96"/>
      <c r="E96"/>
      <c r="F96"/>
      <c r="G96"/>
      <c r="H96"/>
      <c r="I96"/>
      <c r="J96"/>
      <c r="K96" s="2"/>
      <c r="L96"/>
      <c r="M96"/>
      <c r="N96"/>
      <c r="O96"/>
      <c r="P96"/>
      <c r="Q96"/>
      <c r="R96"/>
      <c r="S96"/>
      <c r="T96"/>
      <c r="U96"/>
      <c r="V96"/>
      <c r="W96"/>
      <c r="X96"/>
      <c r="Y96"/>
      <c r="Z96"/>
      <c r="AA96"/>
      <c r="AB96"/>
      <c r="AC96"/>
      <c r="AD96"/>
      <c r="AE96"/>
      <c r="AF96"/>
      <c r="AG96"/>
      <c r="AH96"/>
      <c r="AI96"/>
      <c r="AJ96"/>
      <c r="AK96"/>
      <c r="AL96"/>
      <c r="AM96"/>
      <c r="AN96"/>
      <c r="AO96"/>
      <c r="AP96"/>
      <c r="AQ96"/>
    </row>
    <row r="97" spans="2:43" s="1" customFormat="1" ht="15" customHeight="1">
      <c r="B97"/>
      <c r="C97"/>
      <c r="D97"/>
      <c r="E97"/>
      <c r="F97"/>
      <c r="G97"/>
      <c r="H97"/>
      <c r="I97"/>
      <c r="J97"/>
      <c r="K97" s="2"/>
      <c r="L97"/>
      <c r="M97"/>
      <c r="N97"/>
      <c r="O97"/>
      <c r="P97"/>
      <c r="Q97"/>
      <c r="R97"/>
      <c r="S97"/>
      <c r="T97"/>
      <c r="U97"/>
      <c r="V97"/>
      <c r="W97"/>
      <c r="X97"/>
      <c r="Y97"/>
      <c r="Z97"/>
      <c r="AA97"/>
      <c r="AB97"/>
      <c r="AC97"/>
      <c r="AD97"/>
      <c r="AE97"/>
      <c r="AF97"/>
      <c r="AG97"/>
      <c r="AH97"/>
      <c r="AI97"/>
      <c r="AJ97"/>
      <c r="AK97"/>
      <c r="AL97"/>
      <c r="AM97"/>
      <c r="AN97"/>
      <c r="AO97"/>
      <c r="AP97"/>
      <c r="AQ97"/>
    </row>
    <row r="98" spans="2:43" s="1" customFormat="1" ht="15" customHeight="1">
      <c r="B98"/>
      <c r="C98"/>
      <c r="D98"/>
      <c r="E98"/>
      <c r="F98"/>
      <c r="G98"/>
      <c r="H98"/>
      <c r="I98"/>
      <c r="J98"/>
      <c r="K98" s="2"/>
      <c r="L98"/>
      <c r="M98"/>
      <c r="N98"/>
      <c r="O98"/>
      <c r="P98"/>
      <c r="Q98"/>
      <c r="R98"/>
      <c r="S98"/>
      <c r="T98"/>
      <c r="U98"/>
      <c r="V98"/>
      <c r="W98"/>
      <c r="X98"/>
      <c r="Y98"/>
      <c r="Z98"/>
      <c r="AA98"/>
      <c r="AB98"/>
      <c r="AC98"/>
      <c r="AD98"/>
      <c r="AE98"/>
      <c r="AF98"/>
      <c r="AG98"/>
      <c r="AH98"/>
      <c r="AI98"/>
      <c r="AJ98"/>
      <c r="AK98"/>
      <c r="AL98"/>
      <c r="AM98"/>
      <c r="AN98"/>
      <c r="AO98"/>
      <c r="AP98"/>
      <c r="AQ98"/>
    </row>
    <row r="99" spans="2:43" s="1" customFormat="1" ht="15" customHeight="1">
      <c r="B99"/>
      <c r="C99"/>
      <c r="D99"/>
      <c r="E99"/>
      <c r="F99"/>
      <c r="G99"/>
      <c r="H99"/>
      <c r="I99"/>
      <c r="J99"/>
      <c r="K99" s="2"/>
      <c r="L99"/>
      <c r="M99"/>
      <c r="N99"/>
      <c r="O99"/>
      <c r="P99"/>
      <c r="Q99"/>
      <c r="R99"/>
      <c r="S99"/>
      <c r="T99"/>
      <c r="U99"/>
      <c r="V99"/>
      <c r="W99"/>
      <c r="X99"/>
      <c r="Y99"/>
      <c r="Z99"/>
      <c r="AA99"/>
      <c r="AB99"/>
      <c r="AC99"/>
      <c r="AD99"/>
      <c r="AE99"/>
      <c r="AF99"/>
      <c r="AG99"/>
      <c r="AH99"/>
      <c r="AI99"/>
      <c r="AJ99"/>
      <c r="AK99"/>
      <c r="AL99"/>
      <c r="AM99"/>
      <c r="AN99"/>
      <c r="AO99"/>
      <c r="AP99"/>
      <c r="AQ99"/>
    </row>
    <row r="100" spans="2:43" s="1" customFormat="1" ht="15" customHeight="1">
      <c r="B100"/>
      <c r="C100"/>
      <c r="D100"/>
      <c r="E100"/>
      <c r="F100"/>
      <c r="G100"/>
      <c r="H100"/>
      <c r="I100"/>
      <c r="J100"/>
      <c r="K100" s="2"/>
      <c r="L100"/>
      <c r="M100"/>
      <c r="N100"/>
      <c r="O100"/>
      <c r="P100"/>
      <c r="Q100"/>
      <c r="R100"/>
      <c r="S100"/>
      <c r="T100"/>
      <c r="U100"/>
      <c r="V100"/>
      <c r="W100"/>
      <c r="X100"/>
      <c r="Y100"/>
      <c r="Z100"/>
      <c r="AA100"/>
      <c r="AB100"/>
      <c r="AC100"/>
      <c r="AD100"/>
      <c r="AE100"/>
      <c r="AF100"/>
      <c r="AG100"/>
      <c r="AH100"/>
      <c r="AI100"/>
      <c r="AJ100"/>
      <c r="AK100"/>
      <c r="AL100"/>
      <c r="AM100"/>
      <c r="AN100"/>
      <c r="AO100"/>
      <c r="AP100"/>
      <c r="AQ100"/>
    </row>
    <row r="101" spans="2:43" s="1" customFormat="1" ht="15" customHeight="1">
      <c r="B101"/>
      <c r="C101"/>
      <c r="D101"/>
      <c r="E101"/>
      <c r="F101"/>
      <c r="G101"/>
      <c r="H101"/>
      <c r="I101"/>
      <c r="J101"/>
      <c r="K101" s="2"/>
      <c r="L101"/>
      <c r="M101"/>
      <c r="N101"/>
      <c r="O101"/>
      <c r="P101"/>
      <c r="Q101"/>
      <c r="R101"/>
      <c r="S101"/>
      <c r="T101"/>
      <c r="U101"/>
      <c r="V101"/>
      <c r="W101"/>
      <c r="X101"/>
      <c r="Y101"/>
      <c r="Z101"/>
      <c r="AA101"/>
      <c r="AB101"/>
      <c r="AC101"/>
      <c r="AD101"/>
      <c r="AE101"/>
      <c r="AF101"/>
      <c r="AG101"/>
      <c r="AH101"/>
      <c r="AI101"/>
      <c r="AJ101"/>
      <c r="AK101"/>
      <c r="AL101"/>
      <c r="AM101"/>
      <c r="AN101"/>
      <c r="AO101"/>
      <c r="AP101"/>
      <c r="AQ101"/>
    </row>
    <row r="102" spans="2:43" s="1" customFormat="1" ht="15" customHeight="1">
      <c r="B102"/>
      <c r="C102"/>
      <c r="D102"/>
      <c r="E102"/>
      <c r="F102"/>
      <c r="G102"/>
      <c r="H102"/>
      <c r="I102"/>
      <c r="J102"/>
      <c r="K102" s="2"/>
      <c r="L102"/>
      <c r="M102"/>
      <c r="N102"/>
      <c r="O102"/>
      <c r="P102"/>
      <c r="Q102"/>
      <c r="R102"/>
      <c r="S102"/>
      <c r="T102"/>
      <c r="U102"/>
      <c r="V102"/>
      <c r="W102"/>
      <c r="X102"/>
      <c r="Y102"/>
      <c r="Z102"/>
      <c r="AA102"/>
      <c r="AB102"/>
      <c r="AC102"/>
      <c r="AD102"/>
      <c r="AE102"/>
      <c r="AF102"/>
      <c r="AG102"/>
      <c r="AH102"/>
      <c r="AI102"/>
      <c r="AJ102"/>
      <c r="AK102"/>
      <c r="AL102"/>
      <c r="AM102"/>
      <c r="AN102"/>
      <c r="AO102"/>
      <c r="AP102"/>
      <c r="AQ102"/>
    </row>
    <row r="103" spans="2:43" s="1" customFormat="1" ht="15" customHeight="1">
      <c r="B103"/>
      <c r="C103"/>
      <c r="D103"/>
      <c r="E103"/>
      <c r="F103"/>
      <c r="G103"/>
      <c r="H103"/>
      <c r="I103"/>
      <c r="J103"/>
      <c r="K103" s="2"/>
      <c r="L103"/>
      <c r="M103"/>
      <c r="N103"/>
      <c r="O103"/>
      <c r="P103"/>
      <c r="Q103"/>
      <c r="R103"/>
      <c r="S103"/>
      <c r="T103"/>
      <c r="U103"/>
      <c r="V103"/>
      <c r="W103"/>
      <c r="X103"/>
      <c r="Y103"/>
      <c r="Z103"/>
      <c r="AA103"/>
      <c r="AB103"/>
      <c r="AC103"/>
      <c r="AD103"/>
      <c r="AE103"/>
      <c r="AF103"/>
      <c r="AG103"/>
      <c r="AH103"/>
      <c r="AI103"/>
      <c r="AJ103"/>
      <c r="AK103"/>
      <c r="AL103"/>
      <c r="AM103"/>
      <c r="AN103"/>
      <c r="AO103"/>
      <c r="AP103"/>
      <c r="AQ103"/>
    </row>
    <row r="104" spans="2:43" s="1" customFormat="1" ht="15" customHeight="1">
      <c r="B104"/>
      <c r="C104"/>
      <c r="D104"/>
      <c r="E104"/>
      <c r="F104"/>
      <c r="G104"/>
      <c r="H104"/>
      <c r="I104"/>
      <c r="J104"/>
      <c r="K104" s="2"/>
      <c r="L104"/>
      <c r="M104"/>
      <c r="N104"/>
      <c r="O104"/>
      <c r="P104"/>
      <c r="Q104"/>
      <c r="R104"/>
      <c r="S104"/>
      <c r="T104"/>
      <c r="U104"/>
      <c r="V104"/>
      <c r="W104"/>
      <c r="X104"/>
      <c r="Y104"/>
      <c r="Z104"/>
      <c r="AA104"/>
      <c r="AB104"/>
      <c r="AC104"/>
      <c r="AD104"/>
      <c r="AE104"/>
      <c r="AF104"/>
      <c r="AG104"/>
      <c r="AH104"/>
      <c r="AI104"/>
      <c r="AJ104"/>
      <c r="AK104"/>
      <c r="AL104"/>
      <c r="AM104"/>
      <c r="AN104"/>
      <c r="AO104"/>
      <c r="AP104"/>
      <c r="AQ104"/>
    </row>
    <row r="105" spans="2:43" s="1" customFormat="1" ht="15" customHeight="1">
      <c r="B105"/>
      <c r="C105"/>
      <c r="D105"/>
      <c r="E105"/>
      <c r="F105"/>
      <c r="G105"/>
      <c r="H105"/>
      <c r="I105"/>
      <c r="J105"/>
      <c r="K105" s="2"/>
      <c r="L105"/>
      <c r="M105"/>
      <c r="N105"/>
      <c r="O105"/>
      <c r="P105"/>
      <c r="Q105"/>
      <c r="R105"/>
      <c r="S105"/>
      <c r="T105"/>
      <c r="U105"/>
      <c r="V105"/>
      <c r="W105"/>
      <c r="X105"/>
      <c r="Y105"/>
      <c r="Z105"/>
      <c r="AA105"/>
      <c r="AB105"/>
      <c r="AC105"/>
      <c r="AD105"/>
      <c r="AE105"/>
      <c r="AF105"/>
      <c r="AG105"/>
      <c r="AH105"/>
      <c r="AI105"/>
      <c r="AJ105"/>
      <c r="AK105"/>
      <c r="AL105"/>
      <c r="AM105"/>
      <c r="AN105"/>
      <c r="AO105"/>
      <c r="AP105"/>
      <c r="AQ105"/>
    </row>
    <row r="106" spans="2:43" s="1" customFormat="1" ht="15" customHeight="1">
      <c r="B106"/>
      <c r="C106"/>
      <c r="D106"/>
      <c r="E106"/>
      <c r="F106"/>
      <c r="G106"/>
      <c r="H106"/>
      <c r="I106"/>
      <c r="J106"/>
      <c r="K106" s="2"/>
      <c r="L106"/>
      <c r="M106"/>
      <c r="N106"/>
      <c r="O106"/>
      <c r="P106"/>
      <c r="Q106"/>
      <c r="R106"/>
      <c r="S106"/>
      <c r="T106"/>
      <c r="U106"/>
      <c r="V106"/>
      <c r="W106"/>
      <c r="X106"/>
      <c r="Y106"/>
      <c r="Z106"/>
      <c r="AA106"/>
      <c r="AB106"/>
      <c r="AC106"/>
      <c r="AD106"/>
      <c r="AE106"/>
      <c r="AF106"/>
      <c r="AG106"/>
      <c r="AH106"/>
      <c r="AI106"/>
      <c r="AJ106"/>
      <c r="AK106"/>
      <c r="AL106"/>
      <c r="AM106"/>
      <c r="AN106"/>
      <c r="AO106"/>
      <c r="AP106"/>
      <c r="AQ106"/>
    </row>
    <row r="107" spans="2:43" s="1" customFormat="1" ht="15" customHeight="1">
      <c r="B107"/>
      <c r="C107"/>
      <c r="D107"/>
      <c r="E107"/>
      <c r="F107"/>
      <c r="G107"/>
      <c r="H107"/>
      <c r="I107"/>
      <c r="J107"/>
      <c r="K107" s="2"/>
      <c r="L107"/>
      <c r="M107"/>
      <c r="N107"/>
      <c r="O107"/>
      <c r="P107"/>
      <c r="Q107"/>
      <c r="R107"/>
      <c r="S107"/>
      <c r="T107"/>
      <c r="U107"/>
      <c r="V107"/>
      <c r="W107"/>
      <c r="X107"/>
      <c r="Y107"/>
      <c r="Z107"/>
      <c r="AA107"/>
      <c r="AB107"/>
      <c r="AC107"/>
      <c r="AD107"/>
      <c r="AE107"/>
      <c r="AF107"/>
      <c r="AG107"/>
      <c r="AH107"/>
      <c r="AI107"/>
      <c r="AJ107"/>
      <c r="AK107"/>
      <c r="AL107"/>
      <c r="AM107"/>
      <c r="AN107"/>
      <c r="AO107"/>
      <c r="AP107"/>
      <c r="AQ107"/>
    </row>
    <row r="108" spans="2:43" s="1" customFormat="1" ht="15" customHeight="1">
      <c r="B108"/>
      <c r="C108"/>
      <c r="D108"/>
      <c r="E108"/>
      <c r="F108"/>
      <c r="G108"/>
      <c r="H108"/>
      <c r="I108"/>
      <c r="J108"/>
      <c r="K108" s="2"/>
      <c r="L108"/>
      <c r="M108"/>
      <c r="N108"/>
      <c r="O108"/>
      <c r="P108"/>
      <c r="Q108"/>
      <c r="R108"/>
      <c r="S108"/>
      <c r="T108"/>
      <c r="U108"/>
      <c r="V108"/>
      <c r="W108"/>
      <c r="X108"/>
      <c r="Y108"/>
      <c r="Z108"/>
      <c r="AA108"/>
      <c r="AB108"/>
      <c r="AC108"/>
      <c r="AD108"/>
      <c r="AE108"/>
      <c r="AF108"/>
      <c r="AG108"/>
      <c r="AH108"/>
      <c r="AI108"/>
      <c r="AJ108"/>
      <c r="AK108"/>
      <c r="AL108"/>
      <c r="AM108"/>
      <c r="AN108"/>
      <c r="AO108"/>
      <c r="AP108"/>
      <c r="AQ108"/>
    </row>
    <row r="109" spans="2:43" s="1" customFormat="1" ht="15" customHeight="1">
      <c r="B109"/>
      <c r="C109"/>
      <c r="D109"/>
      <c r="E109"/>
      <c r="F109"/>
      <c r="G109"/>
      <c r="H109"/>
      <c r="I109"/>
      <c r="J109"/>
      <c r="K109" s="2"/>
      <c r="L109"/>
      <c r="M109"/>
      <c r="N109"/>
      <c r="O109"/>
      <c r="P109"/>
      <c r="Q109"/>
      <c r="R109"/>
      <c r="S109"/>
      <c r="T109"/>
      <c r="U109"/>
      <c r="V109"/>
      <c r="W109"/>
      <c r="X109"/>
      <c r="Y109"/>
      <c r="Z109"/>
      <c r="AA109"/>
      <c r="AB109"/>
      <c r="AC109"/>
      <c r="AD109"/>
      <c r="AE109"/>
      <c r="AF109"/>
      <c r="AG109"/>
      <c r="AH109"/>
      <c r="AI109"/>
      <c r="AJ109"/>
      <c r="AK109"/>
      <c r="AL109"/>
      <c r="AM109"/>
      <c r="AN109"/>
      <c r="AO109"/>
      <c r="AP109"/>
      <c r="AQ109"/>
    </row>
    <row r="110" spans="2:43" s="1" customFormat="1" ht="15" customHeight="1">
      <c r="B110"/>
      <c r="C110"/>
      <c r="D110"/>
      <c r="E110"/>
      <c r="F110"/>
      <c r="G110"/>
      <c r="H110"/>
      <c r="I110"/>
      <c r="J110"/>
      <c r="K110" s="2"/>
      <c r="L110"/>
      <c r="M110"/>
      <c r="N110"/>
      <c r="O110"/>
      <c r="P110"/>
      <c r="Q110"/>
      <c r="R110"/>
      <c r="S110"/>
      <c r="T110"/>
      <c r="U110"/>
      <c r="V110"/>
      <c r="W110"/>
      <c r="X110"/>
      <c r="Y110"/>
      <c r="Z110"/>
      <c r="AA110"/>
      <c r="AB110"/>
      <c r="AC110"/>
      <c r="AD110"/>
      <c r="AE110"/>
      <c r="AF110"/>
      <c r="AG110"/>
      <c r="AH110"/>
      <c r="AI110"/>
      <c r="AJ110"/>
      <c r="AK110"/>
      <c r="AL110"/>
      <c r="AM110"/>
      <c r="AN110"/>
      <c r="AO110"/>
      <c r="AP110"/>
      <c r="AQ110"/>
    </row>
    <row r="111" spans="2:43" s="1" customFormat="1" ht="15" customHeight="1">
      <c r="B111"/>
      <c r="C111"/>
      <c r="D111"/>
      <c r="E111"/>
      <c r="F111"/>
      <c r="G111"/>
      <c r="H111"/>
      <c r="I111"/>
      <c r="J111"/>
      <c r="K111" s="2"/>
      <c r="L111"/>
      <c r="M111"/>
      <c r="N111"/>
      <c r="O111"/>
      <c r="P111"/>
      <c r="Q111"/>
      <c r="R111"/>
      <c r="S111"/>
      <c r="T111"/>
      <c r="U111"/>
      <c r="V111"/>
      <c r="W111"/>
      <c r="X111"/>
      <c r="Y111"/>
      <c r="Z111"/>
      <c r="AA111"/>
      <c r="AB111"/>
      <c r="AC111"/>
      <c r="AD111"/>
      <c r="AE111"/>
      <c r="AF111"/>
      <c r="AG111"/>
      <c r="AH111"/>
      <c r="AI111"/>
      <c r="AJ111"/>
      <c r="AK111"/>
      <c r="AL111"/>
      <c r="AM111"/>
      <c r="AN111"/>
      <c r="AO111"/>
      <c r="AP111"/>
      <c r="AQ111"/>
    </row>
    <row r="112" spans="2:43" s="1" customFormat="1" ht="15" customHeight="1">
      <c r="B112"/>
      <c r="C112"/>
      <c r="D112"/>
      <c r="E112"/>
      <c r="F112"/>
      <c r="G112"/>
      <c r="H112"/>
      <c r="I112"/>
      <c r="J112"/>
      <c r="K112" s="2"/>
      <c r="L112"/>
      <c r="M112"/>
      <c r="N112"/>
      <c r="O112"/>
      <c r="P112"/>
      <c r="Q112"/>
      <c r="R112"/>
      <c r="S112"/>
      <c r="T112"/>
      <c r="U112"/>
      <c r="V112"/>
      <c r="W112"/>
      <c r="X112"/>
      <c r="Y112"/>
      <c r="Z112"/>
      <c r="AA112"/>
      <c r="AB112"/>
      <c r="AC112"/>
      <c r="AD112"/>
      <c r="AE112"/>
      <c r="AF112"/>
      <c r="AG112"/>
      <c r="AH112"/>
      <c r="AI112"/>
      <c r="AJ112"/>
      <c r="AK112"/>
      <c r="AL112"/>
      <c r="AM112"/>
      <c r="AN112"/>
      <c r="AO112"/>
      <c r="AP112"/>
      <c r="AQ112"/>
    </row>
    <row r="113" spans="2:43" s="1" customFormat="1" ht="15" customHeight="1">
      <c r="B113"/>
      <c r="C113"/>
      <c r="D113"/>
      <c r="E113"/>
      <c r="F113"/>
      <c r="G113"/>
      <c r="H113"/>
      <c r="I113"/>
      <c r="J113"/>
      <c r="K113" s="2"/>
      <c r="L113"/>
      <c r="M113"/>
      <c r="N113"/>
      <c r="O113"/>
      <c r="P113"/>
      <c r="Q113"/>
      <c r="R113"/>
      <c r="S113"/>
      <c r="T113"/>
      <c r="U113"/>
      <c r="V113"/>
      <c r="W113"/>
      <c r="X113"/>
      <c r="Y113"/>
      <c r="Z113"/>
      <c r="AA113"/>
      <c r="AB113"/>
      <c r="AC113"/>
      <c r="AD113"/>
      <c r="AE113"/>
      <c r="AF113"/>
      <c r="AG113"/>
      <c r="AH113"/>
      <c r="AI113"/>
      <c r="AJ113"/>
      <c r="AK113"/>
      <c r="AL113"/>
      <c r="AM113"/>
      <c r="AN113"/>
      <c r="AO113"/>
      <c r="AP113"/>
      <c r="AQ113"/>
    </row>
    <row r="114" spans="2:43" s="1" customFormat="1" ht="15" customHeight="1">
      <c r="B114"/>
      <c r="C114"/>
      <c r="D114"/>
      <c r="E114"/>
      <c r="F114"/>
      <c r="G114"/>
      <c r="H114"/>
      <c r="I114"/>
      <c r="J114"/>
      <c r="K114" s="2"/>
      <c r="L114"/>
      <c r="M114"/>
      <c r="N114"/>
      <c r="O114"/>
      <c r="P114"/>
      <c r="Q114"/>
      <c r="R114"/>
      <c r="S114"/>
      <c r="T114"/>
      <c r="U114"/>
      <c r="V114"/>
      <c r="W114"/>
      <c r="X114"/>
      <c r="Y114"/>
      <c r="Z114"/>
      <c r="AA114"/>
      <c r="AB114"/>
      <c r="AC114"/>
      <c r="AD114"/>
      <c r="AE114"/>
      <c r="AF114"/>
      <c r="AG114"/>
      <c r="AH114"/>
      <c r="AI114"/>
      <c r="AJ114"/>
      <c r="AK114"/>
      <c r="AL114"/>
      <c r="AM114"/>
      <c r="AN114"/>
      <c r="AO114"/>
      <c r="AP114"/>
      <c r="AQ114"/>
    </row>
    <row r="115" spans="2:43" s="1" customFormat="1" ht="15" customHeight="1">
      <c r="B115"/>
      <c r="C115"/>
      <c r="D115"/>
      <c r="E115"/>
      <c r="F115"/>
      <c r="G115"/>
      <c r="H115"/>
      <c r="I115"/>
      <c r="J115"/>
      <c r="K115" s="2"/>
      <c r="L115"/>
      <c r="M115"/>
      <c r="N115"/>
      <c r="O115"/>
      <c r="P115"/>
      <c r="Q115"/>
      <c r="R115"/>
      <c r="S115"/>
      <c r="T115"/>
      <c r="U115"/>
      <c r="V115"/>
      <c r="W115"/>
      <c r="X115"/>
      <c r="Y115"/>
      <c r="Z115"/>
      <c r="AA115"/>
      <c r="AB115"/>
      <c r="AC115"/>
      <c r="AD115"/>
      <c r="AE115"/>
      <c r="AF115"/>
      <c r="AG115"/>
      <c r="AH115"/>
      <c r="AI115"/>
      <c r="AJ115"/>
      <c r="AK115"/>
      <c r="AL115"/>
      <c r="AM115"/>
      <c r="AN115"/>
      <c r="AO115"/>
      <c r="AP115"/>
      <c r="AQ115"/>
    </row>
    <row r="116" spans="2:43" s="1" customFormat="1" ht="15" customHeight="1">
      <c r="B116"/>
      <c r="C116"/>
      <c r="D116"/>
      <c r="E116"/>
      <c r="F116"/>
      <c r="G116"/>
      <c r="H116"/>
      <c r="I116"/>
      <c r="J116"/>
      <c r="K116" s="2"/>
      <c r="L116"/>
      <c r="M116"/>
      <c r="N116"/>
      <c r="O116"/>
      <c r="P116"/>
      <c r="Q116"/>
      <c r="R116"/>
      <c r="S116"/>
      <c r="T116"/>
      <c r="U116"/>
      <c r="V116"/>
      <c r="W116"/>
      <c r="X116"/>
      <c r="Y116"/>
      <c r="Z116"/>
      <c r="AA116"/>
      <c r="AB116"/>
      <c r="AC116"/>
      <c r="AD116"/>
      <c r="AE116"/>
      <c r="AF116"/>
      <c r="AG116"/>
      <c r="AH116"/>
      <c r="AI116"/>
      <c r="AJ116"/>
      <c r="AK116"/>
      <c r="AL116"/>
      <c r="AM116"/>
      <c r="AN116"/>
      <c r="AO116"/>
      <c r="AP116"/>
      <c r="AQ116"/>
    </row>
    <row r="117" spans="2:43" s="1" customFormat="1" ht="15" customHeight="1">
      <c r="B117"/>
      <c r="C117"/>
      <c r="D117"/>
      <c r="E117"/>
      <c r="F117"/>
      <c r="G117"/>
      <c r="H117"/>
      <c r="I117"/>
      <c r="J117"/>
      <c r="K117" s="2"/>
      <c r="L117"/>
      <c r="M117"/>
      <c r="N117"/>
      <c r="O117"/>
      <c r="P117"/>
      <c r="Q117"/>
      <c r="R117"/>
      <c r="S117"/>
      <c r="T117"/>
      <c r="U117"/>
      <c r="V117"/>
      <c r="W117"/>
      <c r="X117"/>
      <c r="Y117"/>
      <c r="Z117"/>
      <c r="AA117"/>
      <c r="AB117"/>
      <c r="AC117"/>
      <c r="AD117"/>
      <c r="AE117"/>
      <c r="AF117"/>
      <c r="AG117"/>
      <c r="AH117"/>
      <c r="AI117"/>
      <c r="AJ117"/>
      <c r="AK117"/>
      <c r="AL117"/>
      <c r="AM117"/>
      <c r="AN117"/>
      <c r="AO117"/>
      <c r="AP117"/>
      <c r="AQ117"/>
    </row>
    <row r="118" spans="2:43" s="1" customFormat="1" ht="15" customHeight="1">
      <c r="B118"/>
      <c r="C118"/>
      <c r="D118"/>
      <c r="E118"/>
      <c r="F118"/>
      <c r="G118"/>
      <c r="H118"/>
      <c r="I118"/>
      <c r="J118"/>
      <c r="K118" s="2"/>
      <c r="L118"/>
      <c r="M118"/>
      <c r="N118"/>
      <c r="O118"/>
      <c r="P118"/>
      <c r="Q118"/>
      <c r="R118"/>
      <c r="S118"/>
      <c r="T118"/>
      <c r="U118"/>
      <c r="V118"/>
      <c r="W118"/>
      <c r="X118"/>
      <c r="Y118"/>
      <c r="Z118"/>
      <c r="AA118"/>
      <c r="AB118"/>
      <c r="AC118"/>
      <c r="AD118"/>
      <c r="AE118"/>
      <c r="AF118"/>
      <c r="AG118"/>
      <c r="AH118"/>
      <c r="AI118"/>
      <c r="AJ118"/>
      <c r="AK118"/>
      <c r="AL118"/>
      <c r="AM118"/>
      <c r="AN118"/>
      <c r="AO118"/>
      <c r="AP118"/>
      <c r="AQ118"/>
    </row>
    <row r="119" spans="2:43" s="1" customFormat="1" ht="15" customHeight="1">
      <c r="B119"/>
      <c r="C119"/>
      <c r="D119"/>
      <c r="E119"/>
      <c r="F119"/>
      <c r="G119"/>
      <c r="H119"/>
      <c r="I119"/>
      <c r="J119"/>
      <c r="K119" s="2"/>
      <c r="L119"/>
      <c r="M119"/>
      <c r="N119"/>
      <c r="O119"/>
      <c r="P119"/>
      <c r="Q119"/>
      <c r="R119"/>
      <c r="S119"/>
      <c r="T119"/>
      <c r="U119"/>
      <c r="V119"/>
      <c r="W119"/>
      <c r="X119"/>
      <c r="Y119"/>
      <c r="Z119"/>
      <c r="AA119"/>
      <c r="AB119"/>
      <c r="AC119"/>
      <c r="AD119"/>
      <c r="AE119"/>
      <c r="AF119"/>
      <c r="AG119"/>
      <c r="AH119"/>
      <c r="AI119"/>
      <c r="AJ119"/>
      <c r="AK119"/>
      <c r="AL119"/>
      <c r="AM119"/>
      <c r="AN119"/>
      <c r="AO119"/>
      <c r="AP119"/>
      <c r="AQ119"/>
    </row>
    <row r="120" spans="2:43" s="1" customFormat="1" ht="15" customHeight="1">
      <c r="B120"/>
      <c r="C120"/>
      <c r="D120"/>
      <c r="E120"/>
      <c r="F120"/>
      <c r="G120"/>
      <c r="H120"/>
      <c r="I120"/>
      <c r="J120"/>
      <c r="K120" s="2"/>
      <c r="L120"/>
      <c r="M120"/>
      <c r="N120"/>
      <c r="O120"/>
      <c r="P120"/>
      <c r="Q120"/>
      <c r="R120"/>
      <c r="S120"/>
      <c r="T120"/>
      <c r="U120"/>
      <c r="V120"/>
      <c r="W120"/>
      <c r="X120"/>
      <c r="Y120"/>
      <c r="Z120"/>
      <c r="AA120"/>
      <c r="AB120"/>
      <c r="AC120"/>
      <c r="AD120"/>
      <c r="AE120"/>
      <c r="AF120"/>
      <c r="AG120"/>
      <c r="AH120"/>
      <c r="AI120"/>
      <c r="AJ120"/>
      <c r="AK120"/>
      <c r="AL120"/>
      <c r="AM120"/>
      <c r="AN120"/>
      <c r="AO120"/>
      <c r="AP120"/>
      <c r="AQ120"/>
    </row>
    <row r="121" spans="2:43" s="1" customFormat="1" ht="15" customHeight="1">
      <c r="B121"/>
      <c r="C121"/>
      <c r="D121"/>
      <c r="E121"/>
      <c r="F121"/>
      <c r="G121"/>
      <c r="H121"/>
      <c r="I121"/>
      <c r="J121"/>
      <c r="K121" s="2"/>
      <c r="L121"/>
      <c r="M121"/>
      <c r="N121"/>
      <c r="O121"/>
      <c r="P121"/>
      <c r="Q121"/>
      <c r="R121"/>
      <c r="S121"/>
      <c r="T121"/>
      <c r="U121"/>
      <c r="V121"/>
      <c r="W121"/>
      <c r="X121"/>
      <c r="Y121"/>
      <c r="Z121"/>
      <c r="AA121"/>
      <c r="AB121"/>
      <c r="AC121"/>
      <c r="AD121"/>
      <c r="AE121"/>
      <c r="AF121"/>
      <c r="AG121"/>
      <c r="AH121"/>
      <c r="AI121"/>
      <c r="AJ121"/>
      <c r="AK121"/>
      <c r="AL121"/>
      <c r="AM121"/>
      <c r="AN121"/>
      <c r="AO121"/>
      <c r="AP121"/>
      <c r="AQ121"/>
    </row>
    <row r="122" spans="2:43" s="1" customFormat="1" ht="15" customHeight="1">
      <c r="B122"/>
      <c r="C122"/>
      <c r="D122"/>
      <c r="E122"/>
      <c r="F122"/>
      <c r="G122"/>
      <c r="H122"/>
      <c r="I122"/>
      <c r="J122"/>
      <c r="K122" s="2"/>
      <c r="L122"/>
      <c r="M122"/>
      <c r="N122"/>
      <c r="O122"/>
      <c r="P122"/>
      <c r="Q122"/>
      <c r="R122"/>
      <c r="S122"/>
      <c r="T122"/>
      <c r="U122"/>
      <c r="V122"/>
      <c r="W122"/>
      <c r="X122"/>
      <c r="Y122"/>
      <c r="Z122"/>
      <c r="AA122"/>
      <c r="AB122"/>
      <c r="AC122"/>
      <c r="AD122"/>
      <c r="AE122"/>
      <c r="AF122"/>
      <c r="AG122"/>
      <c r="AH122"/>
      <c r="AI122"/>
      <c r="AJ122"/>
      <c r="AK122"/>
      <c r="AL122"/>
      <c r="AM122"/>
      <c r="AN122"/>
      <c r="AO122"/>
      <c r="AP122"/>
      <c r="AQ122"/>
    </row>
    <row r="123" spans="2:43" s="1" customFormat="1" ht="15" customHeight="1">
      <c r="B123"/>
      <c r="C123"/>
      <c r="D123"/>
      <c r="E123"/>
      <c r="F123"/>
      <c r="G123"/>
      <c r="H123"/>
      <c r="I123"/>
      <c r="J123"/>
      <c r="K123" s="2"/>
      <c r="L123"/>
      <c r="M123"/>
      <c r="N123"/>
      <c r="O123"/>
      <c r="P123"/>
      <c r="Q123"/>
      <c r="R123"/>
      <c r="S123"/>
      <c r="T123"/>
      <c r="U123"/>
      <c r="V123"/>
      <c r="W123"/>
      <c r="X123"/>
      <c r="Y123"/>
      <c r="Z123"/>
      <c r="AA123"/>
      <c r="AB123"/>
      <c r="AC123"/>
      <c r="AD123"/>
      <c r="AE123"/>
      <c r="AF123"/>
      <c r="AG123"/>
      <c r="AH123"/>
      <c r="AI123"/>
      <c r="AJ123"/>
      <c r="AK123"/>
      <c r="AL123"/>
      <c r="AM123"/>
      <c r="AN123"/>
      <c r="AO123"/>
      <c r="AP123"/>
      <c r="AQ123"/>
    </row>
    <row r="124" spans="2:43" s="1" customFormat="1" ht="15" customHeight="1">
      <c r="B124"/>
      <c r="C124"/>
      <c r="D124"/>
      <c r="E124"/>
      <c r="F124"/>
      <c r="G124"/>
      <c r="H124"/>
      <c r="I124"/>
      <c r="J124"/>
      <c r="K124" s="2"/>
      <c r="L124"/>
      <c r="M124"/>
      <c r="N124"/>
      <c r="O124"/>
      <c r="P124"/>
      <c r="Q124"/>
      <c r="R124"/>
      <c r="S124"/>
      <c r="T124"/>
      <c r="U124"/>
      <c r="V124"/>
      <c r="W124"/>
      <c r="X124"/>
      <c r="Y124"/>
      <c r="Z124"/>
      <c r="AA124"/>
      <c r="AB124"/>
      <c r="AC124"/>
      <c r="AD124"/>
      <c r="AE124"/>
      <c r="AF124"/>
      <c r="AG124"/>
      <c r="AH124"/>
      <c r="AI124"/>
      <c r="AJ124"/>
      <c r="AK124"/>
      <c r="AL124"/>
      <c r="AM124"/>
      <c r="AN124"/>
      <c r="AO124"/>
      <c r="AP124"/>
      <c r="AQ124"/>
    </row>
    <row r="125" spans="2:43" s="1" customFormat="1" ht="15" customHeight="1">
      <c r="B125"/>
      <c r="C125"/>
      <c r="D125"/>
      <c r="E125"/>
      <c r="F125"/>
      <c r="G125"/>
      <c r="H125"/>
      <c r="I125"/>
      <c r="J125"/>
      <c r="K125" s="2"/>
      <c r="L125"/>
      <c r="M125"/>
      <c r="N125"/>
      <c r="O125"/>
      <c r="P125"/>
      <c r="Q125"/>
      <c r="R125"/>
      <c r="S125"/>
      <c r="T125"/>
      <c r="U125"/>
      <c r="V125"/>
      <c r="W125"/>
      <c r="X125"/>
      <c r="Y125"/>
      <c r="Z125"/>
      <c r="AA125"/>
      <c r="AB125"/>
      <c r="AC125"/>
      <c r="AD125"/>
      <c r="AE125"/>
      <c r="AF125"/>
      <c r="AG125"/>
      <c r="AH125"/>
      <c r="AI125"/>
      <c r="AJ125"/>
      <c r="AK125"/>
      <c r="AL125"/>
      <c r="AM125"/>
      <c r="AN125"/>
      <c r="AO125"/>
      <c r="AP125"/>
      <c r="AQ125"/>
    </row>
    <row r="126" spans="2:43" s="1" customFormat="1" ht="15" customHeight="1">
      <c r="B126"/>
      <c r="C126"/>
      <c r="D126"/>
      <c r="E126"/>
      <c r="F126"/>
      <c r="G126"/>
      <c r="H126"/>
      <c r="I126"/>
      <c r="J126"/>
      <c r="K126" s="2"/>
      <c r="L126"/>
      <c r="M126"/>
      <c r="N126"/>
      <c r="O126"/>
      <c r="P126"/>
      <c r="Q126"/>
      <c r="R126"/>
      <c r="S126"/>
      <c r="T126"/>
      <c r="U126"/>
      <c r="V126"/>
      <c r="W126"/>
      <c r="X126"/>
      <c r="Y126"/>
      <c r="Z126"/>
      <c r="AA126"/>
      <c r="AB126"/>
      <c r="AC126"/>
      <c r="AD126"/>
      <c r="AE126"/>
      <c r="AF126"/>
      <c r="AG126"/>
      <c r="AH126"/>
      <c r="AI126"/>
      <c r="AJ126"/>
      <c r="AK126"/>
      <c r="AL126"/>
      <c r="AM126"/>
      <c r="AN126"/>
      <c r="AO126"/>
      <c r="AP126"/>
      <c r="AQ126"/>
    </row>
    <row r="127" spans="2:43" s="1" customFormat="1" ht="15" customHeight="1">
      <c r="B127"/>
      <c r="C127"/>
      <c r="D127"/>
      <c r="E127"/>
      <c r="F127"/>
      <c r="G127"/>
      <c r="H127"/>
      <c r="I127"/>
      <c r="J127"/>
      <c r="K127" s="2"/>
      <c r="L127"/>
      <c r="M127"/>
      <c r="N127"/>
      <c r="O127"/>
      <c r="P127"/>
      <c r="Q127"/>
      <c r="R127"/>
      <c r="S127"/>
      <c r="T127"/>
      <c r="U127"/>
      <c r="V127"/>
      <c r="W127"/>
      <c r="X127"/>
      <c r="Y127"/>
      <c r="Z127"/>
      <c r="AA127"/>
      <c r="AB127"/>
      <c r="AC127"/>
      <c r="AD127"/>
      <c r="AE127"/>
      <c r="AF127"/>
      <c r="AG127"/>
      <c r="AH127"/>
      <c r="AI127"/>
      <c r="AJ127"/>
      <c r="AK127"/>
      <c r="AL127"/>
      <c r="AM127"/>
      <c r="AN127"/>
      <c r="AO127"/>
      <c r="AP127"/>
      <c r="AQ127"/>
    </row>
    <row r="128" spans="2:43" s="1" customFormat="1" ht="15" customHeight="1">
      <c r="B128"/>
      <c r="C128"/>
      <c r="D128"/>
      <c r="E128"/>
      <c r="F128"/>
      <c r="G128"/>
      <c r="H128"/>
      <c r="I128"/>
      <c r="J128"/>
      <c r="K128" s="2"/>
      <c r="L128"/>
      <c r="M128"/>
      <c r="N128"/>
      <c r="O128"/>
      <c r="P128"/>
      <c r="Q128"/>
      <c r="R128"/>
      <c r="S128"/>
      <c r="T128"/>
      <c r="U128"/>
      <c r="V128"/>
      <c r="W128"/>
      <c r="X128"/>
      <c r="Y128"/>
      <c r="Z128"/>
      <c r="AA128"/>
      <c r="AB128"/>
      <c r="AC128"/>
      <c r="AD128"/>
      <c r="AE128"/>
      <c r="AF128"/>
      <c r="AG128"/>
      <c r="AH128"/>
      <c r="AI128"/>
      <c r="AJ128"/>
      <c r="AK128"/>
      <c r="AL128"/>
      <c r="AM128"/>
      <c r="AN128"/>
      <c r="AO128"/>
      <c r="AP128"/>
      <c r="AQ128"/>
    </row>
    <row r="129" spans="2:43" s="1" customFormat="1" ht="15" customHeight="1">
      <c r="B129"/>
      <c r="C129"/>
      <c r="D129"/>
      <c r="E129"/>
      <c r="F129"/>
      <c r="G129"/>
      <c r="H129"/>
      <c r="I129"/>
      <c r="J129"/>
      <c r="K129" s="2"/>
      <c r="L129"/>
      <c r="M129"/>
      <c r="N129"/>
      <c r="O129"/>
      <c r="P129"/>
      <c r="Q129"/>
      <c r="R129"/>
      <c r="S129"/>
      <c r="T129"/>
      <c r="U129"/>
      <c r="V129"/>
      <c r="W129"/>
      <c r="X129"/>
      <c r="Y129"/>
      <c r="Z129"/>
      <c r="AA129"/>
      <c r="AB129"/>
      <c r="AC129"/>
      <c r="AD129"/>
      <c r="AE129"/>
      <c r="AF129"/>
      <c r="AG129"/>
      <c r="AH129"/>
      <c r="AI129"/>
      <c r="AJ129"/>
      <c r="AK129"/>
      <c r="AL129"/>
      <c r="AM129"/>
      <c r="AN129"/>
      <c r="AO129"/>
      <c r="AP129"/>
      <c r="AQ129"/>
    </row>
    <row r="130" spans="2:43" s="1" customFormat="1" ht="15" customHeight="1">
      <c r="B130"/>
      <c r="C130"/>
      <c r="D130"/>
      <c r="E130"/>
      <c r="F130"/>
      <c r="G130"/>
      <c r="H130"/>
      <c r="I130"/>
      <c r="J130"/>
      <c r="K130" s="2"/>
      <c r="L130"/>
      <c r="M130"/>
      <c r="N130"/>
      <c r="O130"/>
      <c r="P130"/>
      <c r="Q130"/>
      <c r="R130"/>
      <c r="S130"/>
      <c r="T130"/>
      <c r="U130"/>
      <c r="V130"/>
      <c r="W130"/>
      <c r="X130"/>
      <c r="Y130"/>
      <c r="Z130"/>
      <c r="AA130"/>
      <c r="AB130"/>
      <c r="AC130"/>
      <c r="AD130"/>
      <c r="AE130"/>
      <c r="AF130"/>
      <c r="AG130"/>
      <c r="AH130"/>
      <c r="AI130"/>
      <c r="AJ130"/>
      <c r="AK130"/>
      <c r="AL130"/>
      <c r="AM130"/>
      <c r="AN130"/>
      <c r="AO130"/>
      <c r="AP130"/>
      <c r="AQ130"/>
    </row>
    <row r="131" spans="2:43" s="1" customFormat="1" ht="15" customHeight="1">
      <c r="B131"/>
      <c r="C131"/>
      <c r="D131"/>
      <c r="E131"/>
      <c r="F131"/>
      <c r="G131"/>
      <c r="H131"/>
      <c r="I131"/>
      <c r="J131"/>
      <c r="K131" s="2"/>
      <c r="L131"/>
      <c r="M131"/>
      <c r="N131"/>
      <c r="O131"/>
      <c r="P131"/>
      <c r="Q131"/>
      <c r="R131"/>
      <c r="S131"/>
      <c r="T131"/>
      <c r="U131"/>
      <c r="V131"/>
      <c r="W131"/>
      <c r="X131"/>
      <c r="Y131"/>
      <c r="Z131"/>
      <c r="AA131"/>
      <c r="AB131"/>
      <c r="AC131"/>
      <c r="AD131"/>
      <c r="AE131"/>
      <c r="AF131"/>
      <c r="AG131"/>
      <c r="AH131"/>
      <c r="AI131"/>
      <c r="AJ131"/>
      <c r="AK131"/>
      <c r="AL131"/>
      <c r="AM131"/>
      <c r="AN131"/>
      <c r="AO131"/>
      <c r="AP131"/>
      <c r="AQ131"/>
    </row>
    <row r="132" spans="2:43" s="1" customFormat="1" ht="15" customHeight="1">
      <c r="B132"/>
      <c r="C132"/>
      <c r="D132"/>
      <c r="E132"/>
      <c r="F132"/>
      <c r="G132"/>
      <c r="H132"/>
      <c r="I132"/>
      <c r="J132"/>
      <c r="K132" s="2"/>
      <c r="L132"/>
      <c r="M132"/>
      <c r="N132"/>
      <c r="O132"/>
      <c r="P132"/>
      <c r="Q132"/>
      <c r="R132"/>
      <c r="S132"/>
      <c r="T132"/>
      <c r="U132"/>
      <c r="V132"/>
      <c r="W132"/>
      <c r="X132"/>
      <c r="Y132"/>
      <c r="Z132"/>
      <c r="AA132"/>
      <c r="AB132"/>
      <c r="AC132"/>
      <c r="AD132"/>
      <c r="AE132"/>
      <c r="AF132"/>
      <c r="AG132"/>
      <c r="AH132"/>
      <c r="AI132"/>
      <c r="AJ132"/>
      <c r="AK132"/>
      <c r="AL132"/>
      <c r="AM132"/>
      <c r="AN132"/>
      <c r="AO132"/>
      <c r="AP132"/>
      <c r="AQ132"/>
    </row>
    <row r="133" spans="2:43" s="1" customFormat="1" ht="15" customHeight="1">
      <c r="B133"/>
      <c r="C133"/>
      <c r="D133"/>
      <c r="E133"/>
      <c r="F133"/>
      <c r="G133"/>
      <c r="H133"/>
      <c r="I133"/>
      <c r="J133"/>
      <c r="K133" s="2"/>
      <c r="L133"/>
      <c r="M133"/>
      <c r="N133"/>
      <c r="O133"/>
      <c r="P133"/>
      <c r="Q133"/>
      <c r="R133"/>
      <c r="S133"/>
      <c r="T133"/>
      <c r="U133"/>
      <c r="V133"/>
      <c r="W133"/>
      <c r="X133"/>
      <c r="Y133"/>
      <c r="Z133"/>
      <c r="AA133"/>
      <c r="AB133"/>
      <c r="AC133"/>
      <c r="AD133"/>
      <c r="AE133"/>
      <c r="AF133"/>
      <c r="AG133"/>
      <c r="AH133"/>
      <c r="AI133"/>
      <c r="AJ133"/>
      <c r="AK133"/>
      <c r="AL133"/>
      <c r="AM133"/>
      <c r="AN133"/>
      <c r="AO133"/>
      <c r="AP133"/>
      <c r="AQ133"/>
    </row>
    <row r="134" spans="2:43" s="1" customFormat="1" ht="15" customHeight="1">
      <c r="B134"/>
      <c r="C134"/>
      <c r="D134"/>
      <c r="E134"/>
      <c r="F134"/>
      <c r="G134"/>
      <c r="H134"/>
      <c r="I134"/>
      <c r="J134"/>
      <c r="K134" s="2"/>
      <c r="L134"/>
      <c r="M134"/>
      <c r="N134"/>
      <c r="O134"/>
      <c r="P134"/>
      <c r="Q134"/>
      <c r="R134"/>
      <c r="S134"/>
      <c r="T134"/>
      <c r="U134"/>
      <c r="V134"/>
      <c r="W134"/>
      <c r="X134"/>
      <c r="Y134"/>
      <c r="Z134"/>
      <c r="AA134"/>
      <c r="AB134"/>
      <c r="AC134"/>
      <c r="AD134"/>
      <c r="AE134"/>
      <c r="AF134"/>
      <c r="AG134"/>
      <c r="AH134"/>
      <c r="AI134"/>
      <c r="AJ134"/>
      <c r="AK134"/>
      <c r="AL134"/>
      <c r="AM134"/>
      <c r="AN134"/>
      <c r="AO134"/>
      <c r="AP134"/>
      <c r="AQ134"/>
    </row>
    <row r="135" spans="2:43" s="1" customFormat="1" ht="15" customHeight="1">
      <c r="B135"/>
      <c r="C135"/>
      <c r="D135"/>
      <c r="E135"/>
      <c r="F135"/>
      <c r="G135"/>
      <c r="H135"/>
      <c r="I135"/>
      <c r="J135"/>
      <c r="K135" s="2"/>
      <c r="L135"/>
      <c r="M135"/>
      <c r="N135"/>
      <c r="O135"/>
      <c r="P135"/>
      <c r="Q135"/>
      <c r="R135"/>
      <c r="S135"/>
      <c r="T135"/>
      <c r="U135"/>
      <c r="V135"/>
      <c r="W135"/>
      <c r="X135"/>
      <c r="Y135"/>
      <c r="Z135"/>
      <c r="AA135"/>
      <c r="AB135"/>
      <c r="AC135"/>
      <c r="AD135"/>
      <c r="AE135"/>
      <c r="AF135"/>
      <c r="AG135"/>
      <c r="AH135"/>
      <c r="AI135"/>
      <c r="AJ135"/>
      <c r="AK135"/>
      <c r="AL135"/>
      <c r="AM135"/>
      <c r="AN135"/>
      <c r="AO135"/>
      <c r="AP135"/>
      <c r="AQ135"/>
    </row>
    <row r="136" spans="2:43" s="1" customFormat="1" ht="15" customHeight="1">
      <c r="B136"/>
      <c r="C136"/>
      <c r="D136"/>
      <c r="E136"/>
      <c r="F136"/>
      <c r="G136"/>
      <c r="H136"/>
      <c r="I136"/>
      <c r="J136"/>
      <c r="K136" s="2"/>
      <c r="L136"/>
      <c r="M136"/>
      <c r="N136"/>
      <c r="O136"/>
      <c r="P136"/>
      <c r="Q136"/>
      <c r="R136"/>
      <c r="S136"/>
      <c r="T136"/>
      <c r="U136"/>
      <c r="V136"/>
      <c r="W136"/>
      <c r="X136"/>
      <c r="Y136"/>
      <c r="Z136"/>
      <c r="AA136"/>
      <c r="AB136"/>
      <c r="AC136"/>
      <c r="AD136"/>
      <c r="AE136"/>
      <c r="AF136"/>
      <c r="AG136"/>
      <c r="AH136"/>
      <c r="AI136"/>
      <c r="AJ136"/>
      <c r="AK136"/>
      <c r="AL136"/>
      <c r="AM136"/>
      <c r="AN136"/>
      <c r="AO136"/>
      <c r="AP136"/>
      <c r="AQ136"/>
    </row>
    <row r="137" spans="2:43" s="1" customFormat="1" ht="15" customHeight="1">
      <c r="B137"/>
      <c r="C137"/>
      <c r="D137"/>
      <c r="E137"/>
      <c r="F137"/>
      <c r="G137"/>
      <c r="H137"/>
      <c r="I137"/>
      <c r="J137"/>
      <c r="K137" s="2"/>
      <c r="L137"/>
      <c r="M137"/>
      <c r="N137"/>
      <c r="O137"/>
      <c r="P137"/>
      <c r="Q137"/>
      <c r="R137"/>
      <c r="S137"/>
      <c r="T137"/>
      <c r="U137"/>
      <c r="V137"/>
      <c r="W137"/>
      <c r="X137"/>
      <c r="Y137"/>
      <c r="Z137"/>
      <c r="AA137"/>
      <c r="AB137"/>
      <c r="AC137"/>
      <c r="AD137"/>
      <c r="AE137"/>
      <c r="AF137"/>
      <c r="AG137"/>
      <c r="AH137"/>
      <c r="AI137"/>
      <c r="AJ137"/>
      <c r="AK137"/>
      <c r="AL137"/>
      <c r="AM137"/>
      <c r="AN137"/>
      <c r="AO137"/>
      <c r="AP137"/>
      <c r="AQ137"/>
    </row>
    <row r="138" spans="2:43" s="1" customFormat="1" ht="15" customHeight="1">
      <c r="B138"/>
      <c r="C138"/>
      <c r="D138"/>
      <c r="E138"/>
      <c r="F138"/>
      <c r="G138"/>
      <c r="H138"/>
      <c r="I138"/>
      <c r="J138"/>
      <c r="K138" s="2"/>
      <c r="L138"/>
      <c r="M138"/>
      <c r="N138"/>
      <c r="O138"/>
      <c r="P138"/>
      <c r="Q138"/>
      <c r="R138"/>
      <c r="S138"/>
      <c r="T138"/>
      <c r="U138"/>
      <c r="V138"/>
      <c r="W138"/>
      <c r="X138"/>
      <c r="Y138"/>
      <c r="Z138"/>
      <c r="AA138"/>
      <c r="AB138"/>
      <c r="AC138"/>
      <c r="AD138"/>
      <c r="AE138"/>
      <c r="AF138"/>
      <c r="AG138"/>
      <c r="AH138"/>
      <c r="AI138"/>
      <c r="AJ138"/>
      <c r="AK138"/>
      <c r="AL138"/>
      <c r="AM138"/>
      <c r="AN138"/>
      <c r="AO138"/>
      <c r="AP138"/>
      <c r="AQ138"/>
    </row>
    <row r="139" spans="2:43" s="1" customFormat="1" ht="15" customHeight="1">
      <c r="B139"/>
      <c r="C139"/>
      <c r="D139"/>
      <c r="E139"/>
      <c r="F139"/>
      <c r="G139"/>
      <c r="H139"/>
      <c r="I139"/>
      <c r="J139"/>
      <c r="K139" s="2"/>
      <c r="L139"/>
      <c r="M139"/>
      <c r="N139"/>
      <c r="O139"/>
      <c r="P139"/>
      <c r="Q139"/>
      <c r="R139"/>
      <c r="S139"/>
      <c r="T139"/>
      <c r="U139"/>
      <c r="V139"/>
      <c r="W139"/>
      <c r="X139"/>
      <c r="Y139"/>
      <c r="Z139"/>
      <c r="AA139"/>
      <c r="AB139"/>
      <c r="AC139"/>
      <c r="AD139"/>
      <c r="AE139"/>
      <c r="AF139"/>
      <c r="AG139"/>
      <c r="AH139"/>
      <c r="AI139"/>
      <c r="AJ139"/>
      <c r="AK139"/>
      <c r="AL139"/>
      <c r="AM139"/>
      <c r="AN139"/>
      <c r="AO139"/>
      <c r="AP139"/>
      <c r="AQ139"/>
    </row>
    <row r="140" spans="2:43" s="1" customFormat="1" ht="15" customHeight="1">
      <c r="B140"/>
      <c r="C140"/>
      <c r="D140"/>
      <c r="E140"/>
      <c r="F140"/>
      <c r="G140"/>
      <c r="H140"/>
      <c r="I140"/>
      <c r="J140"/>
      <c r="K140" s="2"/>
      <c r="L140"/>
      <c r="M140"/>
      <c r="N140"/>
      <c r="O140"/>
      <c r="P140"/>
      <c r="Q140"/>
      <c r="R140"/>
      <c r="S140"/>
      <c r="T140"/>
      <c r="U140"/>
      <c r="V140"/>
      <c r="W140"/>
      <c r="X140"/>
      <c r="Y140"/>
      <c r="Z140"/>
      <c r="AA140"/>
      <c r="AB140"/>
      <c r="AC140"/>
      <c r="AD140"/>
      <c r="AE140"/>
      <c r="AF140"/>
      <c r="AG140"/>
      <c r="AH140"/>
      <c r="AI140"/>
      <c r="AJ140"/>
      <c r="AK140"/>
      <c r="AL140"/>
      <c r="AM140"/>
      <c r="AN140"/>
      <c r="AO140"/>
      <c r="AP140"/>
      <c r="AQ140"/>
    </row>
    <row r="141" spans="2:43" s="1" customFormat="1" ht="15" customHeight="1">
      <c r="B141"/>
      <c r="C141"/>
      <c r="D141"/>
      <c r="E141"/>
      <c r="F141"/>
      <c r="G141"/>
      <c r="H141"/>
      <c r="I141"/>
      <c r="J141"/>
      <c r="K141" s="2"/>
      <c r="L141"/>
      <c r="M141"/>
      <c r="N141"/>
      <c r="O141"/>
      <c r="P141"/>
      <c r="Q141"/>
      <c r="R141"/>
      <c r="S141"/>
      <c r="T141"/>
      <c r="U141"/>
      <c r="V141"/>
      <c r="W141"/>
      <c r="X141"/>
      <c r="Y141"/>
      <c r="Z141"/>
      <c r="AA141"/>
      <c r="AB141"/>
      <c r="AC141"/>
      <c r="AD141"/>
      <c r="AE141"/>
      <c r="AF141"/>
      <c r="AG141"/>
      <c r="AH141"/>
      <c r="AI141"/>
      <c r="AJ141"/>
      <c r="AK141"/>
      <c r="AL141"/>
      <c r="AM141"/>
      <c r="AN141"/>
      <c r="AO141"/>
      <c r="AP141"/>
      <c r="AQ141"/>
    </row>
    <row r="142" spans="2:43" s="1" customFormat="1" ht="15" customHeight="1">
      <c r="B142"/>
      <c r="C142"/>
      <c r="D142"/>
      <c r="E142"/>
      <c r="F142"/>
      <c r="G142"/>
      <c r="H142"/>
      <c r="I142"/>
      <c r="J142"/>
      <c r="K142" s="2"/>
      <c r="L142"/>
      <c r="M142"/>
      <c r="N142"/>
      <c r="O142"/>
      <c r="P142"/>
      <c r="Q142"/>
      <c r="R142"/>
      <c r="S142"/>
      <c r="T142"/>
      <c r="U142"/>
      <c r="V142"/>
      <c r="W142"/>
      <c r="X142"/>
      <c r="Y142"/>
      <c r="Z142"/>
      <c r="AA142"/>
      <c r="AB142"/>
      <c r="AC142"/>
      <c r="AD142"/>
      <c r="AE142"/>
      <c r="AF142"/>
      <c r="AG142"/>
      <c r="AH142"/>
      <c r="AI142"/>
      <c r="AJ142"/>
      <c r="AK142"/>
      <c r="AL142"/>
      <c r="AM142"/>
      <c r="AN142"/>
      <c r="AO142"/>
      <c r="AP142"/>
      <c r="AQ142"/>
    </row>
    <row r="143" spans="2:43" s="1" customFormat="1" ht="15" customHeight="1">
      <c r="B143"/>
      <c r="C143"/>
      <c r="D143"/>
      <c r="E143"/>
      <c r="F143"/>
      <c r="G143"/>
      <c r="H143"/>
      <c r="I143"/>
      <c r="J143"/>
      <c r="K143" s="2"/>
      <c r="L143"/>
      <c r="M143"/>
      <c r="N143"/>
      <c r="O143"/>
      <c r="P143"/>
      <c r="Q143"/>
      <c r="R143"/>
      <c r="S143"/>
      <c r="T143"/>
      <c r="U143"/>
      <c r="V143"/>
      <c r="W143"/>
      <c r="X143"/>
      <c r="Y143"/>
      <c r="Z143"/>
      <c r="AA143"/>
      <c r="AB143"/>
      <c r="AC143"/>
      <c r="AD143"/>
      <c r="AE143"/>
      <c r="AF143"/>
      <c r="AG143"/>
      <c r="AH143"/>
      <c r="AI143"/>
      <c r="AJ143"/>
      <c r="AK143"/>
      <c r="AL143"/>
      <c r="AM143"/>
      <c r="AN143"/>
      <c r="AO143"/>
      <c r="AP143"/>
      <c r="AQ143"/>
    </row>
    <row r="144" spans="2:43" s="1" customFormat="1" ht="15" customHeight="1">
      <c r="B144"/>
      <c r="C144"/>
      <c r="D144"/>
      <c r="E144"/>
      <c r="F144"/>
      <c r="G144"/>
      <c r="H144"/>
      <c r="I144"/>
      <c r="J144"/>
      <c r="K144" s="2"/>
      <c r="L144"/>
      <c r="M144"/>
      <c r="N144"/>
      <c r="O144"/>
      <c r="P144"/>
      <c r="Q144"/>
      <c r="R144"/>
      <c r="S144"/>
      <c r="T144"/>
      <c r="U144"/>
      <c r="V144"/>
      <c r="W144"/>
      <c r="X144"/>
      <c r="Y144"/>
      <c r="Z144"/>
      <c r="AA144"/>
      <c r="AB144"/>
      <c r="AC144"/>
      <c r="AD144"/>
      <c r="AE144"/>
      <c r="AF144"/>
      <c r="AG144"/>
      <c r="AH144"/>
      <c r="AI144"/>
      <c r="AJ144"/>
      <c r="AK144"/>
      <c r="AL144"/>
      <c r="AM144"/>
      <c r="AN144"/>
      <c r="AO144"/>
      <c r="AP144"/>
      <c r="AQ144"/>
    </row>
    <row r="145" spans="2:43" s="1" customFormat="1" ht="15" customHeight="1">
      <c r="B145"/>
      <c r="C145"/>
      <c r="D145"/>
      <c r="E145"/>
      <c r="F145"/>
      <c r="G145"/>
      <c r="H145"/>
      <c r="I145"/>
      <c r="J145"/>
      <c r="K145" s="2"/>
      <c r="L145"/>
      <c r="M145"/>
      <c r="N145"/>
      <c r="O145"/>
      <c r="P145"/>
      <c r="Q145"/>
      <c r="R145"/>
      <c r="S145"/>
      <c r="T145"/>
      <c r="U145"/>
      <c r="V145"/>
      <c r="W145"/>
      <c r="X145"/>
      <c r="Y145"/>
      <c r="Z145"/>
      <c r="AA145"/>
      <c r="AB145"/>
      <c r="AC145"/>
      <c r="AD145"/>
      <c r="AE145"/>
      <c r="AF145"/>
      <c r="AG145"/>
      <c r="AH145"/>
      <c r="AI145"/>
      <c r="AJ145"/>
      <c r="AK145"/>
      <c r="AL145"/>
      <c r="AM145"/>
      <c r="AN145"/>
      <c r="AO145"/>
      <c r="AP145"/>
      <c r="AQ145"/>
    </row>
    <row r="146" spans="2:43" s="1" customFormat="1" ht="15" customHeight="1">
      <c r="B146"/>
      <c r="C146"/>
      <c r="D146"/>
      <c r="E146"/>
      <c r="F146"/>
      <c r="G146"/>
      <c r="H146"/>
      <c r="I146"/>
      <c r="J146"/>
      <c r="K146" s="2"/>
      <c r="L146"/>
      <c r="M146"/>
      <c r="N146"/>
      <c r="O146"/>
      <c r="P146"/>
      <c r="Q146"/>
      <c r="R146"/>
      <c r="S146"/>
      <c r="T146"/>
      <c r="U146"/>
      <c r="V146"/>
      <c r="W146"/>
      <c r="X146"/>
      <c r="Y146"/>
      <c r="Z146"/>
      <c r="AA146"/>
      <c r="AB146"/>
      <c r="AC146"/>
      <c r="AD146"/>
      <c r="AE146"/>
      <c r="AF146"/>
      <c r="AG146"/>
      <c r="AH146"/>
      <c r="AI146"/>
      <c r="AJ146"/>
      <c r="AK146"/>
      <c r="AL146"/>
      <c r="AM146"/>
      <c r="AN146"/>
      <c r="AO146"/>
      <c r="AP146"/>
      <c r="AQ146"/>
    </row>
    <row r="147" spans="2:43" s="1" customFormat="1" ht="15" customHeight="1">
      <c r="B147"/>
      <c r="C147"/>
      <c r="D147"/>
      <c r="E147"/>
      <c r="F147"/>
      <c r="G147"/>
      <c r="H147"/>
      <c r="I147"/>
      <c r="J147"/>
      <c r="K147" s="2"/>
      <c r="L147"/>
      <c r="M147"/>
      <c r="N147"/>
      <c r="O147"/>
      <c r="P147"/>
      <c r="Q147"/>
      <c r="R147"/>
      <c r="S147"/>
      <c r="T147"/>
      <c r="U147"/>
      <c r="V147"/>
      <c r="W147"/>
      <c r="X147"/>
      <c r="Y147"/>
      <c r="Z147"/>
      <c r="AA147"/>
      <c r="AB147"/>
      <c r="AC147"/>
      <c r="AD147"/>
      <c r="AE147"/>
      <c r="AF147"/>
      <c r="AG147"/>
      <c r="AH147"/>
      <c r="AI147"/>
      <c r="AJ147"/>
      <c r="AK147"/>
      <c r="AL147"/>
      <c r="AM147"/>
      <c r="AN147"/>
      <c r="AO147"/>
      <c r="AP147"/>
      <c r="AQ147"/>
    </row>
    <row r="148" spans="2:43" s="1" customFormat="1" ht="15" customHeight="1">
      <c r="B148"/>
      <c r="C148"/>
      <c r="D148"/>
      <c r="E148"/>
      <c r="F148"/>
      <c r="G148"/>
      <c r="H148"/>
      <c r="I148"/>
      <c r="J148"/>
      <c r="K148" s="2"/>
      <c r="L148"/>
      <c r="M148"/>
      <c r="N148"/>
      <c r="O148"/>
      <c r="P148"/>
      <c r="Q148"/>
      <c r="R148"/>
      <c r="S148"/>
      <c r="T148"/>
      <c r="U148"/>
      <c r="V148"/>
      <c r="W148"/>
      <c r="X148"/>
      <c r="Y148"/>
      <c r="Z148"/>
      <c r="AA148"/>
      <c r="AB148"/>
      <c r="AC148"/>
      <c r="AD148"/>
      <c r="AE148"/>
      <c r="AF148"/>
      <c r="AG148"/>
      <c r="AH148"/>
      <c r="AI148"/>
      <c r="AJ148"/>
      <c r="AK148"/>
      <c r="AL148"/>
      <c r="AM148"/>
      <c r="AN148"/>
      <c r="AO148"/>
      <c r="AP148"/>
      <c r="AQ148"/>
    </row>
    <row r="149" spans="2:43" s="1" customFormat="1" ht="15" customHeight="1">
      <c r="B149"/>
      <c r="C149"/>
      <c r="D149"/>
      <c r="E149"/>
      <c r="F149"/>
      <c r="G149"/>
      <c r="H149"/>
      <c r="I149"/>
      <c r="J149"/>
      <c r="K149" s="2"/>
      <c r="L149"/>
      <c r="M149"/>
      <c r="N149"/>
      <c r="O149"/>
      <c r="P149"/>
      <c r="Q149"/>
      <c r="R149"/>
      <c r="S149"/>
      <c r="T149"/>
      <c r="U149"/>
      <c r="V149"/>
      <c r="W149"/>
      <c r="X149"/>
      <c r="Y149"/>
      <c r="Z149"/>
      <c r="AA149"/>
      <c r="AB149"/>
      <c r="AC149"/>
      <c r="AD149"/>
      <c r="AE149"/>
      <c r="AF149"/>
      <c r="AG149"/>
      <c r="AH149"/>
      <c r="AI149"/>
      <c r="AJ149"/>
      <c r="AK149"/>
      <c r="AL149"/>
      <c r="AM149"/>
      <c r="AN149"/>
      <c r="AO149"/>
      <c r="AP149"/>
      <c r="AQ149"/>
    </row>
    <row r="150" spans="2:43" s="1" customFormat="1" ht="15" customHeight="1">
      <c r="B150"/>
      <c r="C150"/>
      <c r="D150"/>
      <c r="E150"/>
      <c r="F150"/>
      <c r="G150"/>
      <c r="H150"/>
      <c r="I150"/>
      <c r="J150"/>
      <c r="K150" s="2"/>
      <c r="L150"/>
      <c r="M150"/>
      <c r="N150"/>
      <c r="O150"/>
      <c r="P150"/>
      <c r="Q150"/>
      <c r="R150"/>
      <c r="S150"/>
      <c r="T150"/>
      <c r="U150"/>
      <c r="V150"/>
      <c r="W150"/>
      <c r="X150"/>
      <c r="Y150"/>
      <c r="Z150"/>
      <c r="AA150"/>
      <c r="AB150"/>
      <c r="AC150"/>
      <c r="AD150"/>
      <c r="AE150"/>
      <c r="AF150"/>
      <c r="AG150"/>
      <c r="AH150"/>
      <c r="AI150"/>
      <c r="AJ150"/>
      <c r="AK150"/>
      <c r="AL150"/>
      <c r="AM150"/>
      <c r="AN150"/>
      <c r="AO150"/>
      <c r="AP150"/>
      <c r="AQ150"/>
    </row>
    <row r="151" spans="2:43" s="1" customFormat="1" ht="15" customHeight="1">
      <c r="B151"/>
      <c r="C151"/>
      <c r="D151"/>
      <c r="E151"/>
      <c r="F151"/>
      <c r="G151"/>
      <c r="H151"/>
      <c r="I151"/>
      <c r="J151"/>
      <c r="K151" s="2"/>
      <c r="L151"/>
      <c r="M151"/>
      <c r="N151"/>
      <c r="O151"/>
      <c r="P151"/>
      <c r="Q151"/>
      <c r="R151"/>
      <c r="S151"/>
      <c r="T151"/>
      <c r="U151"/>
      <c r="V151"/>
      <c r="W151"/>
      <c r="X151"/>
      <c r="Y151"/>
      <c r="Z151"/>
      <c r="AA151"/>
      <c r="AB151"/>
      <c r="AC151"/>
      <c r="AD151"/>
      <c r="AE151"/>
      <c r="AF151"/>
      <c r="AG151"/>
      <c r="AH151"/>
      <c r="AI151"/>
      <c r="AJ151"/>
      <c r="AK151"/>
      <c r="AL151"/>
      <c r="AM151"/>
      <c r="AN151"/>
      <c r="AO151"/>
      <c r="AP151"/>
      <c r="AQ151"/>
    </row>
    <row r="152" spans="2:43" s="1" customFormat="1" ht="15" customHeight="1">
      <c r="B152"/>
      <c r="C152"/>
      <c r="D152"/>
      <c r="E152"/>
      <c r="F152"/>
      <c r="G152"/>
      <c r="H152"/>
      <c r="I152"/>
      <c r="J152"/>
      <c r="K152" s="2"/>
      <c r="L152"/>
      <c r="M152"/>
      <c r="N152"/>
      <c r="O152"/>
      <c r="P152"/>
      <c r="Q152"/>
      <c r="R152"/>
      <c r="S152"/>
      <c r="T152"/>
      <c r="U152"/>
      <c r="V152"/>
      <c r="W152"/>
      <c r="X152"/>
      <c r="Y152"/>
      <c r="Z152"/>
      <c r="AA152"/>
      <c r="AB152"/>
      <c r="AC152"/>
      <c r="AD152"/>
      <c r="AE152"/>
      <c r="AF152"/>
      <c r="AG152"/>
      <c r="AH152"/>
      <c r="AI152"/>
      <c r="AJ152"/>
      <c r="AK152"/>
      <c r="AL152"/>
      <c r="AM152"/>
      <c r="AN152"/>
      <c r="AO152"/>
      <c r="AP152"/>
      <c r="AQ152"/>
    </row>
    <row r="153" spans="2:43" s="1" customFormat="1" ht="15" customHeight="1">
      <c r="B153"/>
      <c r="C153"/>
      <c r="D153"/>
      <c r="E153"/>
      <c r="F153"/>
      <c r="G153"/>
      <c r="H153"/>
      <c r="I153"/>
      <c r="J153"/>
      <c r="K153" s="2"/>
      <c r="L153"/>
      <c r="M153"/>
      <c r="N153"/>
      <c r="O153"/>
      <c r="P153"/>
      <c r="Q153"/>
      <c r="R153"/>
      <c r="S153"/>
      <c r="T153"/>
      <c r="U153"/>
      <c r="V153"/>
      <c r="W153"/>
      <c r="X153"/>
      <c r="Y153"/>
      <c r="Z153"/>
      <c r="AA153"/>
      <c r="AB153"/>
      <c r="AC153"/>
      <c r="AD153"/>
      <c r="AE153"/>
      <c r="AF153"/>
      <c r="AG153"/>
      <c r="AH153"/>
      <c r="AI153"/>
      <c r="AJ153"/>
      <c r="AK153"/>
      <c r="AL153"/>
      <c r="AM153"/>
      <c r="AN153"/>
      <c r="AO153"/>
      <c r="AP153"/>
      <c r="AQ153"/>
    </row>
    <row r="154" spans="2:43" s="1" customFormat="1" ht="15" customHeight="1">
      <c r="B154"/>
      <c r="C154"/>
      <c r="D154"/>
      <c r="E154"/>
      <c r="F154"/>
      <c r="G154"/>
      <c r="H154"/>
      <c r="I154"/>
      <c r="J154"/>
      <c r="K154" s="2"/>
      <c r="L154"/>
      <c r="M154"/>
      <c r="N154"/>
      <c r="O154"/>
      <c r="P154"/>
      <c r="Q154"/>
      <c r="R154"/>
      <c r="S154"/>
      <c r="T154"/>
      <c r="U154"/>
      <c r="V154"/>
      <c r="W154"/>
      <c r="X154"/>
      <c r="Y154"/>
      <c r="Z154"/>
      <c r="AA154"/>
      <c r="AB154"/>
      <c r="AC154"/>
      <c r="AD154"/>
      <c r="AE154"/>
      <c r="AF154"/>
      <c r="AG154"/>
      <c r="AH154"/>
      <c r="AI154"/>
      <c r="AJ154"/>
      <c r="AK154"/>
      <c r="AL154"/>
      <c r="AM154"/>
      <c r="AN154"/>
      <c r="AO154"/>
      <c r="AP154"/>
      <c r="AQ154"/>
    </row>
    <row r="155" spans="2:43" s="1" customFormat="1" ht="15" customHeight="1">
      <c r="B155"/>
      <c r="C155"/>
      <c r="D155"/>
      <c r="E155"/>
      <c r="F155"/>
      <c r="G155"/>
      <c r="H155"/>
      <c r="I155"/>
      <c r="J155"/>
      <c r="K155" s="2"/>
      <c r="L155"/>
      <c r="M155"/>
      <c r="N155"/>
      <c r="O155"/>
      <c r="P155"/>
      <c r="Q155"/>
      <c r="R155"/>
      <c r="S155"/>
      <c r="T155"/>
      <c r="U155"/>
      <c r="V155"/>
      <c r="W155"/>
      <c r="X155"/>
      <c r="Y155"/>
      <c r="Z155"/>
      <c r="AA155"/>
      <c r="AB155"/>
      <c r="AC155"/>
      <c r="AD155"/>
      <c r="AE155"/>
      <c r="AF155"/>
      <c r="AG155"/>
      <c r="AH155"/>
      <c r="AI155"/>
      <c r="AJ155"/>
      <c r="AK155"/>
      <c r="AL155"/>
      <c r="AM155"/>
      <c r="AN155"/>
      <c r="AO155"/>
      <c r="AP155"/>
      <c r="AQ155"/>
    </row>
    <row r="156" spans="2:43" s="1" customFormat="1" ht="15" customHeight="1">
      <c r="B156"/>
      <c r="C156"/>
      <c r="D156"/>
      <c r="E156"/>
      <c r="F156"/>
      <c r="G156"/>
      <c r="H156"/>
      <c r="I156"/>
      <c r="J156"/>
      <c r="K156" s="2"/>
      <c r="L156"/>
      <c r="M156"/>
      <c r="N156"/>
      <c r="O156"/>
      <c r="P156"/>
      <c r="Q156"/>
      <c r="R156"/>
      <c r="S156"/>
      <c r="T156"/>
      <c r="U156"/>
      <c r="V156"/>
      <c r="W156"/>
      <c r="X156"/>
      <c r="Y156"/>
      <c r="Z156"/>
      <c r="AA156"/>
      <c r="AB156"/>
      <c r="AC156"/>
      <c r="AD156"/>
      <c r="AE156"/>
      <c r="AF156"/>
      <c r="AG156"/>
      <c r="AH156"/>
      <c r="AI156"/>
      <c r="AJ156"/>
      <c r="AK156"/>
      <c r="AL156"/>
      <c r="AM156"/>
      <c r="AN156"/>
      <c r="AO156"/>
      <c r="AP156"/>
      <c r="AQ156"/>
    </row>
    <row r="157" spans="2:43" s="1" customFormat="1" ht="15" customHeight="1">
      <c r="B157"/>
      <c r="C157"/>
      <c r="D157"/>
      <c r="E157"/>
      <c r="F157"/>
      <c r="G157"/>
      <c r="H157"/>
      <c r="I157"/>
      <c r="J157"/>
      <c r="K157" s="2"/>
      <c r="L157"/>
      <c r="M157"/>
      <c r="N157"/>
      <c r="O157"/>
      <c r="P157"/>
      <c r="Q157"/>
      <c r="R157"/>
      <c r="S157"/>
      <c r="T157"/>
      <c r="U157"/>
      <c r="V157"/>
      <c r="W157"/>
      <c r="X157"/>
      <c r="Y157"/>
      <c r="Z157"/>
      <c r="AA157"/>
      <c r="AB157"/>
      <c r="AC157"/>
      <c r="AD157"/>
      <c r="AE157"/>
      <c r="AF157"/>
      <c r="AG157"/>
      <c r="AH157"/>
      <c r="AI157"/>
      <c r="AJ157"/>
      <c r="AK157"/>
      <c r="AL157"/>
      <c r="AM157"/>
      <c r="AN157"/>
      <c r="AO157"/>
      <c r="AP157"/>
      <c r="AQ157"/>
    </row>
    <row r="158" spans="2:43" s="1" customFormat="1" ht="15" customHeight="1">
      <c r="B158"/>
      <c r="C158"/>
      <c r="D158"/>
      <c r="E158"/>
      <c r="F158"/>
      <c r="G158"/>
      <c r="H158"/>
      <c r="I158"/>
      <c r="J158"/>
      <c r="K158" s="2"/>
      <c r="L158"/>
      <c r="M158"/>
      <c r="N158"/>
      <c r="O158"/>
      <c r="P158"/>
      <c r="Q158"/>
      <c r="R158"/>
      <c r="S158"/>
      <c r="T158"/>
      <c r="U158"/>
      <c r="V158"/>
      <c r="W158"/>
      <c r="X158"/>
      <c r="Y158"/>
      <c r="Z158"/>
      <c r="AA158"/>
      <c r="AB158"/>
      <c r="AC158"/>
      <c r="AD158"/>
      <c r="AE158"/>
      <c r="AF158"/>
      <c r="AG158"/>
      <c r="AH158"/>
      <c r="AI158"/>
      <c r="AJ158"/>
      <c r="AK158"/>
      <c r="AL158"/>
      <c r="AM158"/>
      <c r="AN158"/>
      <c r="AO158"/>
      <c r="AP158"/>
      <c r="AQ158"/>
    </row>
    <row r="159" spans="2:43" s="1" customFormat="1" ht="15" customHeight="1">
      <c r="B159"/>
      <c r="C159"/>
      <c r="D159"/>
      <c r="E159"/>
      <c r="F159"/>
      <c r="G159"/>
      <c r="H159"/>
      <c r="I159"/>
      <c r="J159"/>
      <c r="K159" s="2"/>
      <c r="L159"/>
      <c r="M159"/>
      <c r="N159"/>
      <c r="O159"/>
      <c r="P159"/>
      <c r="Q159"/>
      <c r="R159"/>
      <c r="S159"/>
      <c r="T159"/>
      <c r="U159"/>
      <c r="V159"/>
      <c r="W159"/>
      <c r="X159"/>
      <c r="Y159"/>
      <c r="Z159"/>
      <c r="AA159"/>
      <c r="AB159"/>
      <c r="AC159"/>
      <c r="AD159"/>
      <c r="AE159"/>
      <c r="AF159"/>
      <c r="AG159"/>
      <c r="AH159"/>
      <c r="AI159"/>
      <c r="AJ159"/>
      <c r="AK159"/>
      <c r="AL159"/>
      <c r="AM159"/>
      <c r="AN159"/>
      <c r="AO159"/>
      <c r="AP159"/>
      <c r="AQ159"/>
    </row>
    <row r="160" spans="2:43" s="1" customFormat="1" ht="15" customHeight="1">
      <c r="B160"/>
      <c r="C160"/>
      <c r="D160"/>
      <c r="E160"/>
      <c r="F160"/>
      <c r="G160"/>
      <c r="H160"/>
      <c r="I160"/>
      <c r="J160"/>
      <c r="K160" s="2"/>
      <c r="L160"/>
      <c r="M160"/>
      <c r="N160"/>
      <c r="O160"/>
      <c r="P160"/>
      <c r="Q160"/>
      <c r="R160"/>
      <c r="S160"/>
      <c r="T160"/>
      <c r="U160"/>
      <c r="V160"/>
      <c r="W160"/>
      <c r="X160"/>
      <c r="Y160"/>
      <c r="Z160"/>
      <c r="AA160"/>
      <c r="AB160"/>
      <c r="AC160"/>
      <c r="AD160"/>
      <c r="AE160"/>
      <c r="AF160"/>
      <c r="AG160"/>
      <c r="AH160"/>
      <c r="AI160"/>
      <c r="AJ160"/>
      <c r="AK160"/>
      <c r="AL160"/>
      <c r="AM160"/>
      <c r="AN160"/>
      <c r="AO160"/>
      <c r="AP160"/>
      <c r="AQ160"/>
    </row>
    <row r="161" spans="2:43" s="1" customFormat="1" ht="15" customHeight="1">
      <c r="B161"/>
      <c r="C161"/>
      <c r="D161"/>
      <c r="E161"/>
      <c r="F161"/>
      <c r="G161"/>
      <c r="H161"/>
      <c r="I161"/>
      <c r="J161"/>
      <c r="K161" s="2"/>
      <c r="L161"/>
      <c r="M161"/>
      <c r="N161"/>
      <c r="O161"/>
      <c r="P161"/>
      <c r="Q161"/>
      <c r="R161"/>
      <c r="S161"/>
      <c r="T161"/>
      <c r="U161"/>
      <c r="V161"/>
      <c r="W161"/>
      <c r="X161"/>
      <c r="Y161"/>
      <c r="Z161"/>
      <c r="AA161"/>
      <c r="AB161"/>
      <c r="AC161"/>
      <c r="AD161"/>
      <c r="AE161"/>
      <c r="AF161"/>
      <c r="AG161"/>
      <c r="AH161"/>
      <c r="AI161"/>
      <c r="AJ161"/>
      <c r="AK161"/>
      <c r="AL161"/>
      <c r="AM161"/>
      <c r="AN161"/>
      <c r="AO161"/>
      <c r="AP161"/>
      <c r="AQ161"/>
    </row>
    <row r="162" spans="2:43" s="1" customFormat="1" ht="15" customHeight="1">
      <c r="B162"/>
      <c r="C162"/>
      <c r="D162"/>
      <c r="E162"/>
      <c r="F162"/>
      <c r="G162"/>
      <c r="H162"/>
      <c r="I162"/>
      <c r="J162"/>
      <c r="K162" s="2"/>
      <c r="L162"/>
      <c r="M162"/>
      <c r="N162"/>
      <c r="O162"/>
      <c r="P162"/>
      <c r="Q162"/>
      <c r="R162"/>
      <c r="S162"/>
      <c r="T162"/>
      <c r="U162"/>
      <c r="V162"/>
      <c r="W162"/>
      <c r="X162"/>
      <c r="Y162"/>
      <c r="Z162"/>
      <c r="AA162"/>
      <c r="AB162"/>
      <c r="AC162"/>
      <c r="AD162"/>
      <c r="AE162"/>
      <c r="AF162"/>
      <c r="AG162"/>
      <c r="AH162"/>
      <c r="AI162"/>
      <c r="AJ162"/>
      <c r="AK162"/>
      <c r="AL162"/>
      <c r="AM162"/>
      <c r="AN162"/>
      <c r="AO162"/>
      <c r="AP162"/>
      <c r="AQ162"/>
    </row>
    <row r="163" spans="2:43" s="1" customFormat="1" ht="15" customHeight="1">
      <c r="B163"/>
      <c r="C163"/>
      <c r="D163"/>
      <c r="E163"/>
      <c r="F163"/>
      <c r="G163"/>
      <c r="H163"/>
      <c r="I163"/>
      <c r="J163"/>
      <c r="K163" s="2"/>
      <c r="L163"/>
      <c r="M163"/>
      <c r="N163"/>
      <c r="O163"/>
      <c r="P163"/>
      <c r="Q163"/>
      <c r="R163"/>
      <c r="S163"/>
      <c r="T163"/>
      <c r="U163"/>
      <c r="V163"/>
      <c r="W163"/>
      <c r="X163"/>
      <c r="Y163"/>
      <c r="Z163"/>
      <c r="AA163"/>
      <c r="AB163"/>
      <c r="AC163"/>
      <c r="AD163"/>
      <c r="AE163"/>
      <c r="AF163"/>
      <c r="AG163"/>
      <c r="AH163"/>
      <c r="AI163"/>
      <c r="AJ163"/>
      <c r="AK163"/>
      <c r="AL163"/>
      <c r="AM163"/>
      <c r="AN163"/>
      <c r="AO163"/>
      <c r="AP163"/>
      <c r="AQ163"/>
    </row>
    <row r="164" spans="2:43" s="1" customFormat="1" ht="15" customHeight="1">
      <c r="B164"/>
      <c r="C164"/>
      <c r="D164"/>
      <c r="E164"/>
      <c r="F164"/>
      <c r="G164"/>
      <c r="H164"/>
      <c r="I164"/>
      <c r="J164"/>
      <c r="K164" s="2"/>
      <c r="L164"/>
      <c r="M164"/>
      <c r="N164"/>
      <c r="O164"/>
      <c r="P164"/>
      <c r="Q164"/>
      <c r="R164"/>
      <c r="S164"/>
      <c r="T164"/>
      <c r="U164"/>
      <c r="V164"/>
      <c r="W164"/>
      <c r="X164"/>
      <c r="Y164"/>
      <c r="Z164"/>
      <c r="AA164"/>
      <c r="AB164"/>
      <c r="AC164"/>
      <c r="AD164"/>
      <c r="AE164"/>
      <c r="AF164"/>
      <c r="AG164"/>
      <c r="AH164"/>
      <c r="AI164"/>
      <c r="AJ164"/>
      <c r="AK164"/>
      <c r="AL164"/>
      <c r="AM164"/>
      <c r="AN164"/>
      <c r="AO164"/>
      <c r="AP164"/>
      <c r="AQ164"/>
    </row>
    <row r="165" spans="2:43" s="1" customFormat="1" ht="15" customHeight="1">
      <c r="B165"/>
      <c r="C165"/>
      <c r="D165"/>
      <c r="E165"/>
      <c r="F165"/>
      <c r="G165"/>
      <c r="H165"/>
      <c r="I165"/>
      <c r="J165"/>
      <c r="K165" s="2"/>
      <c r="L165"/>
      <c r="M165"/>
      <c r="N165"/>
      <c r="O165"/>
      <c r="P165"/>
      <c r="Q165"/>
      <c r="R165"/>
      <c r="S165"/>
      <c r="T165"/>
      <c r="U165"/>
      <c r="V165"/>
      <c r="W165"/>
      <c r="X165"/>
      <c r="Y165"/>
      <c r="Z165"/>
      <c r="AA165"/>
      <c r="AB165"/>
      <c r="AC165"/>
      <c r="AD165"/>
      <c r="AE165"/>
      <c r="AF165"/>
      <c r="AG165"/>
      <c r="AH165"/>
      <c r="AI165"/>
      <c r="AJ165"/>
      <c r="AK165"/>
      <c r="AL165"/>
      <c r="AM165"/>
      <c r="AN165"/>
      <c r="AO165"/>
      <c r="AP165"/>
      <c r="AQ165"/>
    </row>
    <row r="166" spans="2:43" s="1" customFormat="1" ht="15" customHeight="1">
      <c r="B166"/>
      <c r="C166"/>
      <c r="D166"/>
      <c r="E166"/>
      <c r="F166"/>
      <c r="G166"/>
      <c r="H166"/>
      <c r="I166"/>
      <c r="J166"/>
      <c r="K166" s="2"/>
      <c r="L166"/>
      <c r="M166"/>
      <c r="N166"/>
      <c r="O166"/>
      <c r="P166"/>
      <c r="Q166"/>
      <c r="R166"/>
      <c r="S166"/>
      <c r="T166"/>
      <c r="U166"/>
      <c r="V166"/>
      <c r="W166"/>
      <c r="X166"/>
      <c r="Y166"/>
      <c r="Z166"/>
      <c r="AA166"/>
      <c r="AB166"/>
      <c r="AC166"/>
      <c r="AD166"/>
      <c r="AE166"/>
      <c r="AF166"/>
      <c r="AG166"/>
      <c r="AH166"/>
      <c r="AI166"/>
      <c r="AJ166"/>
      <c r="AK166"/>
      <c r="AL166"/>
      <c r="AM166"/>
      <c r="AN166"/>
      <c r="AO166"/>
      <c r="AP166"/>
      <c r="AQ166"/>
    </row>
    <row r="167" spans="2:43" s="1" customFormat="1" ht="15" customHeight="1">
      <c r="B167"/>
      <c r="C167"/>
      <c r="D167"/>
      <c r="E167"/>
      <c r="F167"/>
      <c r="G167"/>
      <c r="H167"/>
      <c r="I167"/>
      <c r="J167"/>
      <c r="K167" s="2"/>
      <c r="L167"/>
      <c r="M167"/>
      <c r="N167"/>
      <c r="O167"/>
      <c r="P167"/>
      <c r="Q167"/>
      <c r="R167"/>
      <c r="S167"/>
      <c r="T167"/>
      <c r="U167"/>
      <c r="V167"/>
      <c r="W167"/>
      <c r="X167"/>
      <c r="Y167"/>
      <c r="Z167"/>
      <c r="AA167"/>
      <c r="AB167"/>
      <c r="AC167"/>
      <c r="AD167"/>
      <c r="AE167"/>
      <c r="AF167"/>
      <c r="AG167"/>
      <c r="AH167"/>
      <c r="AI167"/>
      <c r="AJ167"/>
      <c r="AK167"/>
      <c r="AL167"/>
      <c r="AM167"/>
      <c r="AN167"/>
      <c r="AO167"/>
      <c r="AP167"/>
      <c r="AQ167"/>
    </row>
    <row r="168" spans="2:43" s="1" customFormat="1" ht="15" customHeight="1">
      <c r="B168"/>
      <c r="C168"/>
      <c r="D168"/>
      <c r="E168"/>
      <c r="F168"/>
      <c r="G168"/>
      <c r="H168"/>
      <c r="I168"/>
      <c r="J168"/>
      <c r="K168" s="2"/>
      <c r="L168"/>
      <c r="M168"/>
      <c r="N168"/>
      <c r="O168"/>
      <c r="P168"/>
      <c r="Q168"/>
      <c r="R168"/>
      <c r="S168"/>
      <c r="T168"/>
      <c r="U168"/>
      <c r="V168"/>
      <c r="W168"/>
      <c r="X168"/>
      <c r="Y168"/>
      <c r="Z168"/>
      <c r="AA168"/>
      <c r="AB168"/>
      <c r="AC168"/>
      <c r="AD168"/>
      <c r="AE168"/>
      <c r="AF168"/>
      <c r="AG168"/>
      <c r="AH168"/>
      <c r="AI168"/>
      <c r="AJ168"/>
      <c r="AK168"/>
      <c r="AL168"/>
      <c r="AM168"/>
      <c r="AN168"/>
      <c r="AO168"/>
      <c r="AP168"/>
      <c r="AQ168"/>
    </row>
    <row r="169" spans="2:43" s="1" customFormat="1" ht="15" customHeight="1">
      <c r="B169"/>
      <c r="C169"/>
      <c r="D169"/>
      <c r="E169"/>
      <c r="F169"/>
      <c r="G169"/>
      <c r="H169"/>
      <c r="I169"/>
      <c r="J169"/>
      <c r="K169" s="2"/>
      <c r="L169"/>
      <c r="M169"/>
      <c r="N169"/>
      <c r="O169"/>
      <c r="P169"/>
      <c r="Q169"/>
      <c r="R169"/>
      <c r="S169"/>
      <c r="T169"/>
      <c r="U169"/>
      <c r="V169"/>
      <c r="W169"/>
      <c r="X169"/>
      <c r="Y169"/>
      <c r="Z169"/>
      <c r="AA169"/>
      <c r="AB169"/>
      <c r="AC169"/>
      <c r="AD169"/>
      <c r="AE169"/>
      <c r="AF169"/>
      <c r="AG169"/>
      <c r="AH169"/>
      <c r="AI169"/>
      <c r="AJ169"/>
      <c r="AK169"/>
      <c r="AL169"/>
      <c r="AM169"/>
      <c r="AN169"/>
      <c r="AO169"/>
      <c r="AP169"/>
      <c r="AQ169"/>
    </row>
    <row r="170" spans="2:43" s="1" customFormat="1" ht="15" customHeight="1">
      <c r="B170"/>
      <c r="C170"/>
      <c r="D170"/>
      <c r="E170"/>
      <c r="F170"/>
      <c r="G170"/>
      <c r="H170"/>
      <c r="I170"/>
      <c r="J170"/>
      <c r="K170" s="2"/>
      <c r="L170"/>
      <c r="M170"/>
      <c r="N170"/>
      <c r="O170"/>
      <c r="P170"/>
      <c r="Q170"/>
      <c r="R170"/>
      <c r="S170"/>
      <c r="T170"/>
      <c r="U170"/>
      <c r="V170"/>
      <c r="W170"/>
      <c r="X170"/>
      <c r="Y170"/>
      <c r="Z170"/>
      <c r="AA170"/>
      <c r="AB170"/>
      <c r="AC170"/>
      <c r="AD170"/>
      <c r="AE170"/>
      <c r="AF170"/>
      <c r="AG170"/>
      <c r="AH170"/>
      <c r="AI170"/>
      <c r="AJ170"/>
      <c r="AK170"/>
      <c r="AL170"/>
      <c r="AM170"/>
      <c r="AN170"/>
      <c r="AO170"/>
      <c r="AP170"/>
      <c r="AQ170"/>
    </row>
    <row r="171" spans="2:43" s="1" customFormat="1" ht="15" customHeight="1">
      <c r="B171"/>
      <c r="C171"/>
      <c r="D171"/>
      <c r="E171"/>
      <c r="F171"/>
      <c r="G171"/>
      <c r="H171"/>
      <c r="I171"/>
      <c r="J171"/>
      <c r="K171" s="2"/>
      <c r="L171"/>
      <c r="M171"/>
      <c r="N171"/>
      <c r="O171"/>
      <c r="P171"/>
      <c r="Q171"/>
      <c r="R171"/>
      <c r="S171"/>
      <c r="T171"/>
      <c r="U171"/>
      <c r="V171"/>
      <c r="W171"/>
      <c r="X171"/>
      <c r="Y171"/>
      <c r="Z171"/>
      <c r="AA171"/>
      <c r="AB171"/>
      <c r="AC171"/>
      <c r="AD171"/>
      <c r="AE171"/>
      <c r="AF171"/>
      <c r="AG171"/>
      <c r="AH171"/>
      <c r="AI171"/>
      <c r="AJ171"/>
      <c r="AK171"/>
      <c r="AL171"/>
      <c r="AM171"/>
      <c r="AN171"/>
      <c r="AO171"/>
      <c r="AP171"/>
      <c r="AQ171"/>
    </row>
    <row r="172" spans="2:43" s="1" customFormat="1" ht="15" customHeight="1">
      <c r="B172"/>
      <c r="C172"/>
      <c r="D172"/>
      <c r="E172"/>
      <c r="F172"/>
      <c r="G172"/>
      <c r="H172"/>
      <c r="I172"/>
      <c r="J172"/>
      <c r="K172" s="2"/>
      <c r="L172"/>
      <c r="M172"/>
      <c r="N172"/>
      <c r="O172"/>
      <c r="P172"/>
      <c r="Q172"/>
      <c r="R172"/>
      <c r="S172"/>
      <c r="T172"/>
      <c r="U172"/>
      <c r="V172"/>
      <c r="W172"/>
      <c r="X172"/>
      <c r="Y172"/>
      <c r="Z172"/>
      <c r="AA172"/>
      <c r="AB172"/>
      <c r="AC172"/>
      <c r="AD172"/>
      <c r="AE172"/>
      <c r="AF172"/>
      <c r="AG172"/>
      <c r="AH172"/>
      <c r="AI172"/>
      <c r="AJ172"/>
      <c r="AK172"/>
      <c r="AL172"/>
      <c r="AM172"/>
      <c r="AN172"/>
      <c r="AO172"/>
      <c r="AP172"/>
      <c r="AQ172"/>
    </row>
    <row r="173" spans="2:43" s="1" customFormat="1" ht="15" customHeight="1">
      <c r="B173"/>
      <c r="C173"/>
      <c r="D173"/>
      <c r="E173"/>
      <c r="F173"/>
      <c r="G173"/>
      <c r="H173"/>
      <c r="I173"/>
      <c r="J173"/>
      <c r="K173" s="2"/>
      <c r="L173"/>
      <c r="M173"/>
      <c r="N173"/>
      <c r="O173"/>
      <c r="P173"/>
      <c r="Q173"/>
      <c r="R173"/>
      <c r="S173"/>
      <c r="T173"/>
      <c r="U173"/>
      <c r="V173"/>
      <c r="W173"/>
      <c r="X173"/>
      <c r="Y173"/>
      <c r="Z173"/>
      <c r="AA173"/>
      <c r="AB173"/>
      <c r="AC173"/>
      <c r="AD173"/>
      <c r="AE173"/>
      <c r="AF173"/>
      <c r="AG173"/>
      <c r="AH173"/>
      <c r="AI173"/>
      <c r="AJ173"/>
      <c r="AK173"/>
      <c r="AL173"/>
      <c r="AM173"/>
      <c r="AN173"/>
      <c r="AO173"/>
      <c r="AP173"/>
      <c r="AQ173"/>
    </row>
    <row r="174" spans="2:43" s="1" customFormat="1" ht="15" customHeight="1">
      <c r="B174"/>
      <c r="C174"/>
      <c r="D174"/>
      <c r="E174"/>
      <c r="F174"/>
      <c r="G174"/>
      <c r="H174"/>
      <c r="I174"/>
      <c r="J174"/>
      <c r="K174" s="2"/>
      <c r="L174"/>
      <c r="M174"/>
      <c r="N174"/>
      <c r="O174"/>
      <c r="P174"/>
      <c r="Q174"/>
      <c r="R174"/>
      <c r="S174"/>
      <c r="T174"/>
      <c r="U174"/>
      <c r="V174"/>
      <c r="W174"/>
      <c r="X174"/>
      <c r="Y174"/>
      <c r="Z174"/>
      <c r="AA174"/>
      <c r="AB174"/>
      <c r="AC174"/>
      <c r="AD174"/>
      <c r="AE174"/>
      <c r="AF174"/>
      <c r="AG174"/>
      <c r="AH174"/>
      <c r="AI174"/>
      <c r="AJ174"/>
      <c r="AK174"/>
      <c r="AL174"/>
      <c r="AM174"/>
      <c r="AN174"/>
      <c r="AO174"/>
      <c r="AP174"/>
      <c r="AQ174"/>
    </row>
    <row r="175" spans="2:43" s="1" customFormat="1" ht="15" customHeight="1">
      <c r="B175"/>
      <c r="C175"/>
      <c r="D175"/>
      <c r="E175"/>
      <c r="F175"/>
      <c r="G175"/>
      <c r="H175"/>
      <c r="I175"/>
      <c r="J175"/>
      <c r="K175" s="2"/>
      <c r="L175"/>
      <c r="M175"/>
      <c r="N175"/>
      <c r="O175"/>
      <c r="P175"/>
      <c r="Q175"/>
      <c r="R175"/>
      <c r="S175"/>
      <c r="T175"/>
      <c r="U175"/>
      <c r="V175"/>
      <c r="W175"/>
      <c r="X175"/>
      <c r="Y175"/>
      <c r="Z175"/>
      <c r="AA175"/>
      <c r="AB175"/>
      <c r="AC175"/>
      <c r="AD175"/>
      <c r="AE175"/>
      <c r="AF175"/>
      <c r="AG175"/>
      <c r="AH175"/>
      <c r="AI175"/>
      <c r="AJ175"/>
      <c r="AK175"/>
      <c r="AL175"/>
      <c r="AM175"/>
      <c r="AN175"/>
      <c r="AO175"/>
      <c r="AP175"/>
      <c r="AQ175"/>
    </row>
    <row r="176" spans="2:43" s="1" customFormat="1" ht="15" customHeight="1">
      <c r="B176"/>
      <c r="C176"/>
      <c r="D176"/>
      <c r="E176"/>
      <c r="F176"/>
      <c r="G176"/>
      <c r="H176"/>
      <c r="I176"/>
      <c r="J176"/>
      <c r="K176" s="2"/>
      <c r="L176"/>
      <c r="M176"/>
      <c r="N176"/>
      <c r="O176"/>
      <c r="P176"/>
      <c r="Q176"/>
      <c r="R176"/>
      <c r="S176"/>
      <c r="T176"/>
      <c r="U176"/>
      <c r="V176"/>
      <c r="W176"/>
      <c r="X176"/>
      <c r="Y176"/>
      <c r="Z176"/>
      <c r="AA176"/>
      <c r="AB176"/>
      <c r="AC176"/>
      <c r="AD176"/>
      <c r="AE176"/>
      <c r="AF176"/>
      <c r="AG176"/>
      <c r="AH176"/>
      <c r="AI176"/>
      <c r="AJ176"/>
      <c r="AK176"/>
      <c r="AL176"/>
      <c r="AM176"/>
      <c r="AN176"/>
      <c r="AO176"/>
      <c r="AP176"/>
      <c r="AQ176"/>
    </row>
    <row r="177" spans="2:43" s="1" customFormat="1" ht="15" customHeight="1">
      <c r="B177"/>
      <c r="C177"/>
      <c r="D177"/>
      <c r="E177"/>
      <c r="F177"/>
      <c r="G177"/>
      <c r="H177"/>
      <c r="I177"/>
      <c r="J177"/>
      <c r="K177" s="2"/>
      <c r="L177"/>
      <c r="M177"/>
      <c r="N177"/>
      <c r="O177"/>
      <c r="P177"/>
      <c r="Q177"/>
      <c r="R177"/>
      <c r="S177"/>
      <c r="T177"/>
      <c r="U177"/>
      <c r="V177"/>
      <c r="W177"/>
      <c r="X177"/>
      <c r="Y177"/>
      <c r="Z177"/>
      <c r="AA177"/>
      <c r="AB177"/>
      <c r="AC177"/>
      <c r="AD177"/>
      <c r="AE177"/>
      <c r="AF177"/>
      <c r="AG177"/>
      <c r="AH177"/>
      <c r="AI177"/>
      <c r="AJ177"/>
      <c r="AK177"/>
      <c r="AL177"/>
      <c r="AM177"/>
      <c r="AN177"/>
      <c r="AO177"/>
      <c r="AP177"/>
      <c r="AQ177"/>
    </row>
    <row r="178" spans="2:43" s="1" customFormat="1" ht="15" customHeight="1">
      <c r="B178"/>
      <c r="C178"/>
      <c r="D178"/>
      <c r="E178"/>
      <c r="F178"/>
      <c r="G178"/>
      <c r="H178"/>
      <c r="I178"/>
      <c r="J178"/>
      <c r="K178" s="2"/>
      <c r="L178"/>
      <c r="M178"/>
      <c r="N178"/>
      <c r="O178"/>
      <c r="P178"/>
      <c r="Q178"/>
      <c r="R178"/>
      <c r="S178"/>
      <c r="T178"/>
      <c r="U178"/>
      <c r="V178"/>
      <c r="W178"/>
      <c r="X178"/>
      <c r="Y178"/>
      <c r="Z178"/>
      <c r="AA178"/>
      <c r="AB178"/>
      <c r="AC178"/>
      <c r="AD178"/>
      <c r="AE178"/>
      <c r="AF178"/>
      <c r="AG178"/>
      <c r="AH178"/>
      <c r="AI178"/>
      <c r="AJ178"/>
      <c r="AK178"/>
      <c r="AL178"/>
      <c r="AM178"/>
      <c r="AN178"/>
      <c r="AO178"/>
      <c r="AP178"/>
      <c r="AQ178"/>
    </row>
    <row r="179" spans="2:43" s="1" customFormat="1" ht="15" customHeight="1">
      <c r="B179"/>
      <c r="C179"/>
      <c r="D179"/>
      <c r="E179"/>
      <c r="F179"/>
      <c r="G179"/>
      <c r="H179"/>
      <c r="I179"/>
      <c r="J179"/>
      <c r="K179" s="2"/>
      <c r="L179"/>
      <c r="M179"/>
      <c r="N179"/>
      <c r="O179"/>
      <c r="P179"/>
      <c r="Q179"/>
      <c r="R179"/>
      <c r="S179"/>
      <c r="T179"/>
      <c r="U179"/>
      <c r="V179"/>
      <c r="W179"/>
      <c r="X179"/>
      <c r="Y179"/>
      <c r="Z179"/>
      <c r="AA179"/>
      <c r="AB179"/>
      <c r="AC179"/>
      <c r="AD179"/>
      <c r="AE179"/>
      <c r="AF179"/>
      <c r="AG179"/>
      <c r="AH179"/>
      <c r="AI179"/>
      <c r="AJ179"/>
      <c r="AK179"/>
      <c r="AL179"/>
      <c r="AM179"/>
      <c r="AN179"/>
      <c r="AO179"/>
      <c r="AP179"/>
      <c r="AQ179"/>
    </row>
    <row r="180" spans="2:43" s="1" customFormat="1" ht="15" customHeight="1">
      <c r="B180"/>
      <c r="C180"/>
      <c r="D180"/>
      <c r="E180"/>
      <c r="F180"/>
      <c r="G180"/>
      <c r="H180"/>
      <c r="I180"/>
      <c r="J180"/>
      <c r="K180" s="2"/>
      <c r="L180"/>
      <c r="M180"/>
      <c r="N180"/>
      <c r="O180"/>
      <c r="P180"/>
      <c r="Q180"/>
      <c r="R180"/>
      <c r="S180"/>
      <c r="T180"/>
      <c r="U180"/>
      <c r="V180"/>
      <c r="W180"/>
      <c r="X180"/>
      <c r="Y180"/>
      <c r="Z180"/>
      <c r="AA180"/>
      <c r="AB180"/>
      <c r="AC180"/>
      <c r="AD180"/>
      <c r="AE180"/>
      <c r="AF180"/>
      <c r="AG180"/>
      <c r="AH180"/>
      <c r="AI180"/>
      <c r="AJ180"/>
      <c r="AK180"/>
      <c r="AL180"/>
      <c r="AM180"/>
      <c r="AN180"/>
      <c r="AO180"/>
      <c r="AP180"/>
      <c r="AQ180"/>
    </row>
    <row r="181" spans="2:43" s="1" customFormat="1" ht="15" customHeight="1">
      <c r="B181"/>
      <c r="C181"/>
      <c r="D181"/>
      <c r="E181"/>
      <c r="F181"/>
      <c r="G181"/>
      <c r="H181"/>
      <c r="I181"/>
      <c r="J181"/>
      <c r="K181" s="2"/>
      <c r="L181"/>
      <c r="M181"/>
      <c r="N181"/>
      <c r="O181"/>
      <c r="P181"/>
      <c r="Q181"/>
      <c r="R181"/>
      <c r="S181"/>
      <c r="T181"/>
      <c r="U181"/>
      <c r="V181"/>
      <c r="W181"/>
      <c r="X181"/>
      <c r="Y181"/>
      <c r="Z181"/>
      <c r="AA181"/>
      <c r="AB181"/>
      <c r="AC181"/>
      <c r="AD181"/>
      <c r="AE181"/>
      <c r="AF181"/>
      <c r="AG181"/>
      <c r="AH181"/>
      <c r="AI181"/>
      <c r="AJ181"/>
      <c r="AK181"/>
      <c r="AL181"/>
      <c r="AM181"/>
      <c r="AN181"/>
      <c r="AO181"/>
      <c r="AP181"/>
      <c r="AQ181"/>
    </row>
    <row r="182" spans="2:43" s="1" customFormat="1" ht="15" customHeight="1">
      <c r="B182"/>
      <c r="C182"/>
      <c r="D182"/>
      <c r="E182"/>
      <c r="F182"/>
      <c r="G182"/>
      <c r="H182"/>
      <c r="I182"/>
      <c r="J182"/>
      <c r="K182" s="2"/>
      <c r="L182"/>
      <c r="M182"/>
      <c r="N182"/>
      <c r="O182"/>
      <c r="P182"/>
      <c r="Q182"/>
      <c r="R182"/>
      <c r="S182"/>
      <c r="T182"/>
      <c r="U182"/>
      <c r="V182"/>
      <c r="W182"/>
      <c r="X182"/>
      <c r="Y182"/>
      <c r="Z182"/>
      <c r="AA182"/>
      <c r="AB182"/>
      <c r="AC182"/>
      <c r="AD182"/>
      <c r="AE182"/>
      <c r="AF182"/>
      <c r="AG182"/>
      <c r="AH182"/>
      <c r="AI182"/>
      <c r="AJ182"/>
      <c r="AK182"/>
      <c r="AL182"/>
      <c r="AM182"/>
      <c r="AN182"/>
      <c r="AO182"/>
      <c r="AP182"/>
      <c r="AQ182"/>
    </row>
    <row r="183" spans="2:43" s="1" customFormat="1" ht="15" customHeight="1">
      <c r="B183"/>
      <c r="C183"/>
      <c r="D183"/>
      <c r="E183"/>
      <c r="F183"/>
      <c r="G183"/>
      <c r="H183"/>
      <c r="I183"/>
      <c r="J183"/>
      <c r="K183" s="2"/>
      <c r="L183"/>
      <c r="M183"/>
      <c r="N183"/>
      <c r="O183"/>
      <c r="P183"/>
      <c r="Q183"/>
      <c r="R183"/>
      <c r="S183"/>
      <c r="T183"/>
      <c r="U183"/>
      <c r="V183"/>
      <c r="W183"/>
      <c r="X183"/>
      <c r="Y183"/>
      <c r="Z183"/>
      <c r="AA183"/>
      <c r="AB183"/>
      <c r="AC183"/>
      <c r="AD183"/>
      <c r="AE183"/>
      <c r="AF183"/>
      <c r="AG183"/>
      <c r="AH183"/>
      <c r="AI183"/>
      <c r="AJ183"/>
      <c r="AK183"/>
      <c r="AL183"/>
      <c r="AM183"/>
      <c r="AN183"/>
      <c r="AO183"/>
      <c r="AP183"/>
      <c r="AQ183"/>
    </row>
    <row r="184" spans="2:43" s="1" customFormat="1" ht="15" customHeight="1">
      <c r="B184"/>
      <c r="C184"/>
      <c r="D184"/>
      <c r="E184"/>
      <c r="F184"/>
      <c r="G184"/>
      <c r="H184"/>
      <c r="I184"/>
      <c r="J184"/>
      <c r="K184" s="2"/>
      <c r="L184"/>
      <c r="M184"/>
      <c r="N184"/>
      <c r="O184"/>
      <c r="P184"/>
      <c r="Q184"/>
      <c r="R184"/>
      <c r="S184"/>
      <c r="T184"/>
      <c r="U184"/>
      <c r="V184"/>
      <c r="W184"/>
      <c r="X184"/>
      <c r="Y184"/>
      <c r="Z184"/>
      <c r="AA184"/>
      <c r="AB184"/>
      <c r="AC184"/>
      <c r="AD184"/>
      <c r="AE184"/>
      <c r="AF184"/>
      <c r="AG184"/>
      <c r="AH184"/>
      <c r="AI184"/>
      <c r="AJ184"/>
      <c r="AK184"/>
      <c r="AL184"/>
      <c r="AM184"/>
      <c r="AN184"/>
      <c r="AO184"/>
      <c r="AP184"/>
      <c r="AQ184"/>
    </row>
    <row r="185" spans="2:43" s="1" customFormat="1" ht="15" customHeight="1">
      <c r="B185"/>
      <c r="C185"/>
      <c r="D185"/>
      <c r="E185"/>
      <c r="F185"/>
      <c r="G185"/>
      <c r="H185"/>
      <c r="I185"/>
      <c r="J185"/>
      <c r="K185" s="2"/>
      <c r="L185"/>
      <c r="M185"/>
      <c r="N185"/>
      <c r="O185"/>
      <c r="P185"/>
      <c r="Q185"/>
      <c r="R185"/>
      <c r="S185"/>
      <c r="T185"/>
      <c r="U185"/>
      <c r="V185"/>
      <c r="W185"/>
      <c r="X185"/>
      <c r="Y185"/>
      <c r="Z185"/>
      <c r="AA185"/>
      <c r="AB185"/>
      <c r="AC185"/>
      <c r="AD185"/>
      <c r="AE185"/>
      <c r="AF185"/>
      <c r="AG185"/>
      <c r="AH185"/>
      <c r="AI185"/>
      <c r="AJ185"/>
      <c r="AK185"/>
      <c r="AL185"/>
      <c r="AM185"/>
      <c r="AN185"/>
      <c r="AO185"/>
      <c r="AP185"/>
      <c r="AQ185"/>
    </row>
    <row r="186" spans="2:43" s="1" customFormat="1" ht="15" customHeight="1">
      <c r="B186"/>
      <c r="C186"/>
      <c r="D186"/>
      <c r="E186"/>
      <c r="F186"/>
      <c r="G186"/>
      <c r="H186"/>
      <c r="I186"/>
      <c r="J186"/>
      <c r="K186" s="2"/>
      <c r="L186"/>
      <c r="M186"/>
      <c r="N186"/>
      <c r="O186"/>
      <c r="P186"/>
      <c r="Q186"/>
      <c r="R186"/>
      <c r="S186"/>
      <c r="T186"/>
      <c r="U186"/>
      <c r="V186"/>
      <c r="W186"/>
      <c r="X186"/>
      <c r="Y186"/>
      <c r="Z186"/>
      <c r="AA186"/>
      <c r="AB186"/>
      <c r="AC186"/>
      <c r="AD186"/>
      <c r="AE186"/>
      <c r="AF186"/>
      <c r="AG186"/>
      <c r="AH186"/>
      <c r="AI186"/>
      <c r="AJ186"/>
      <c r="AK186"/>
      <c r="AL186"/>
      <c r="AM186"/>
      <c r="AN186"/>
      <c r="AO186"/>
      <c r="AP186"/>
      <c r="AQ186"/>
    </row>
    <row r="187" spans="2:43" s="1" customFormat="1" ht="15" customHeight="1">
      <c r="B187"/>
      <c r="C187"/>
      <c r="D187"/>
      <c r="E187"/>
      <c r="F187"/>
      <c r="G187"/>
      <c r="H187"/>
      <c r="I187"/>
      <c r="J187"/>
      <c r="K187" s="2"/>
      <c r="L187"/>
      <c r="M187"/>
      <c r="N187"/>
      <c r="O187"/>
      <c r="P187"/>
      <c r="Q187"/>
      <c r="R187"/>
      <c r="S187"/>
      <c r="T187"/>
      <c r="U187"/>
      <c r="V187"/>
      <c r="W187"/>
      <c r="X187"/>
      <c r="Y187"/>
      <c r="Z187"/>
      <c r="AA187"/>
      <c r="AB187"/>
      <c r="AC187"/>
      <c r="AD187"/>
      <c r="AE187"/>
      <c r="AF187"/>
      <c r="AG187"/>
      <c r="AH187"/>
      <c r="AI187"/>
      <c r="AJ187"/>
      <c r="AK187"/>
      <c r="AL187"/>
      <c r="AM187"/>
      <c r="AN187"/>
      <c r="AO187"/>
      <c r="AP187"/>
      <c r="AQ187"/>
    </row>
    <row r="188" spans="2:43" s="1" customFormat="1" ht="15" customHeight="1">
      <c r="B188"/>
      <c r="C188"/>
      <c r="D188"/>
      <c r="E188"/>
      <c r="F188"/>
      <c r="G188"/>
      <c r="H188"/>
      <c r="I188"/>
      <c r="J188"/>
      <c r="K188" s="2"/>
      <c r="L188"/>
      <c r="M188"/>
      <c r="N188"/>
      <c r="O188"/>
      <c r="P188"/>
      <c r="Q188"/>
      <c r="R188"/>
      <c r="S188"/>
      <c r="T188"/>
      <c r="U188"/>
      <c r="V188"/>
      <c r="W188"/>
      <c r="X188"/>
      <c r="Y188"/>
      <c r="Z188"/>
      <c r="AA188"/>
      <c r="AB188"/>
      <c r="AC188"/>
      <c r="AD188"/>
      <c r="AE188"/>
      <c r="AF188"/>
      <c r="AG188"/>
      <c r="AH188"/>
      <c r="AI188"/>
      <c r="AJ188"/>
      <c r="AK188"/>
      <c r="AL188"/>
      <c r="AM188"/>
      <c r="AN188"/>
      <c r="AO188"/>
      <c r="AP188"/>
      <c r="AQ188"/>
    </row>
    <row r="189" spans="2:43" s="1" customFormat="1" ht="15" customHeight="1">
      <c r="B189"/>
      <c r="C189"/>
      <c r="D189"/>
      <c r="E189"/>
      <c r="F189"/>
      <c r="G189"/>
      <c r="H189"/>
      <c r="I189"/>
      <c r="J189"/>
      <c r="K189" s="2"/>
      <c r="L189"/>
      <c r="M189"/>
      <c r="N189"/>
      <c r="O189"/>
      <c r="P189"/>
      <c r="Q189"/>
      <c r="R189"/>
      <c r="S189"/>
      <c r="T189"/>
      <c r="U189"/>
      <c r="V189"/>
      <c r="W189"/>
      <c r="X189"/>
      <c r="Y189"/>
      <c r="Z189"/>
      <c r="AA189"/>
      <c r="AB189"/>
      <c r="AC189"/>
      <c r="AD189"/>
      <c r="AE189"/>
      <c r="AF189"/>
      <c r="AG189"/>
      <c r="AH189"/>
      <c r="AI189"/>
      <c r="AJ189"/>
      <c r="AK189"/>
      <c r="AL189"/>
      <c r="AM189"/>
      <c r="AN189"/>
      <c r="AO189"/>
      <c r="AP189"/>
      <c r="AQ189"/>
    </row>
    <row r="190" spans="2:43" s="1" customFormat="1" ht="15" customHeight="1">
      <c r="B190"/>
      <c r="C190"/>
      <c r="D190"/>
      <c r="E190"/>
      <c r="F190"/>
      <c r="G190"/>
      <c r="H190"/>
      <c r="I190"/>
      <c r="J190"/>
      <c r="K190" s="2"/>
      <c r="L190"/>
      <c r="M190"/>
      <c r="N190"/>
      <c r="O190"/>
      <c r="P190"/>
      <c r="Q190"/>
      <c r="R190"/>
      <c r="S190"/>
      <c r="T190"/>
      <c r="U190"/>
      <c r="V190"/>
      <c r="W190"/>
      <c r="X190"/>
      <c r="Y190"/>
      <c r="Z190"/>
      <c r="AA190"/>
      <c r="AB190"/>
      <c r="AC190"/>
      <c r="AD190"/>
      <c r="AE190"/>
      <c r="AF190"/>
      <c r="AG190"/>
      <c r="AH190"/>
      <c r="AI190"/>
      <c r="AJ190"/>
      <c r="AK190"/>
      <c r="AL190"/>
      <c r="AM190"/>
      <c r="AN190"/>
      <c r="AO190"/>
      <c r="AP190"/>
      <c r="AQ190"/>
    </row>
    <row r="191" spans="2:43" s="1" customFormat="1" ht="15" customHeight="1">
      <c r="B191"/>
      <c r="C191"/>
      <c r="D191"/>
      <c r="E191"/>
      <c r="F191"/>
      <c r="G191"/>
      <c r="H191"/>
      <c r="I191"/>
      <c r="J191"/>
      <c r="K191" s="2"/>
      <c r="L191"/>
      <c r="M191"/>
      <c r="N191"/>
      <c r="O191"/>
      <c r="P191"/>
      <c r="Q191"/>
      <c r="R191"/>
      <c r="S191"/>
      <c r="T191"/>
      <c r="U191"/>
      <c r="V191"/>
      <c r="W191"/>
      <c r="X191"/>
      <c r="Y191"/>
      <c r="Z191"/>
      <c r="AA191"/>
      <c r="AB191"/>
      <c r="AC191"/>
      <c r="AD191"/>
      <c r="AE191"/>
      <c r="AF191"/>
      <c r="AG191"/>
      <c r="AH191"/>
      <c r="AI191"/>
      <c r="AJ191"/>
      <c r="AK191"/>
      <c r="AL191"/>
      <c r="AM191"/>
      <c r="AN191"/>
      <c r="AO191"/>
      <c r="AP191"/>
      <c r="AQ191"/>
    </row>
    <row r="192" spans="2:43" s="1" customFormat="1" ht="15" customHeight="1">
      <c r="B192"/>
      <c r="C192"/>
      <c r="D192"/>
      <c r="E192"/>
      <c r="F192"/>
      <c r="G192"/>
      <c r="H192"/>
      <c r="I192"/>
      <c r="J192"/>
      <c r="K192" s="2"/>
      <c r="L192"/>
      <c r="M192"/>
      <c r="N192"/>
      <c r="O192"/>
      <c r="P192"/>
      <c r="Q192"/>
      <c r="R192"/>
      <c r="S192"/>
      <c r="T192"/>
      <c r="U192"/>
      <c r="V192"/>
      <c r="W192"/>
      <c r="X192"/>
      <c r="Y192"/>
      <c r="Z192"/>
      <c r="AA192"/>
      <c r="AB192"/>
      <c r="AC192"/>
      <c r="AD192"/>
      <c r="AE192"/>
      <c r="AF192"/>
      <c r="AG192"/>
      <c r="AH192"/>
      <c r="AI192"/>
      <c r="AJ192"/>
      <c r="AK192"/>
      <c r="AL192"/>
      <c r="AM192"/>
      <c r="AN192"/>
      <c r="AO192"/>
      <c r="AP192"/>
      <c r="AQ192"/>
    </row>
    <row r="193" spans="2:43" s="1" customFormat="1" ht="15" customHeight="1">
      <c r="B193"/>
      <c r="C193"/>
      <c r="D193"/>
      <c r="E193"/>
      <c r="F193"/>
      <c r="G193"/>
      <c r="H193"/>
      <c r="I193"/>
      <c r="J193"/>
      <c r="K193" s="2"/>
      <c r="L193"/>
      <c r="M193"/>
      <c r="N193"/>
      <c r="O193"/>
      <c r="P193"/>
      <c r="Q193"/>
      <c r="R193"/>
      <c r="S193"/>
      <c r="T193"/>
      <c r="U193"/>
      <c r="V193"/>
      <c r="W193"/>
      <c r="X193"/>
      <c r="Y193"/>
      <c r="Z193"/>
      <c r="AA193"/>
      <c r="AB193"/>
      <c r="AC193"/>
      <c r="AD193"/>
      <c r="AE193"/>
      <c r="AF193"/>
      <c r="AG193"/>
      <c r="AH193"/>
      <c r="AI193"/>
      <c r="AJ193"/>
      <c r="AK193"/>
      <c r="AL193"/>
      <c r="AM193"/>
      <c r="AN193"/>
      <c r="AO193"/>
      <c r="AP193"/>
      <c r="AQ193"/>
    </row>
    <row r="194" spans="2:43" s="1" customFormat="1" ht="15" customHeight="1">
      <c r="B194"/>
      <c r="C194"/>
      <c r="D194"/>
      <c r="E194"/>
      <c r="F194"/>
      <c r="G194"/>
      <c r="H194"/>
      <c r="I194"/>
      <c r="J194"/>
      <c r="K194" s="2"/>
      <c r="L194"/>
      <c r="M194"/>
      <c r="N194"/>
      <c r="O194"/>
      <c r="P194"/>
      <c r="Q194"/>
      <c r="R194"/>
      <c r="S194"/>
      <c r="T194"/>
      <c r="U194"/>
      <c r="V194"/>
      <c r="W194"/>
      <c r="X194"/>
      <c r="Y194"/>
      <c r="Z194"/>
      <c r="AA194"/>
      <c r="AB194"/>
      <c r="AC194"/>
      <c r="AD194"/>
      <c r="AE194"/>
      <c r="AF194"/>
      <c r="AG194"/>
      <c r="AH194"/>
      <c r="AI194"/>
      <c r="AJ194"/>
      <c r="AK194"/>
      <c r="AL194"/>
      <c r="AM194"/>
      <c r="AN194"/>
      <c r="AO194"/>
      <c r="AP194"/>
      <c r="AQ194"/>
    </row>
    <row r="195" spans="2:43" s="1" customFormat="1" ht="15" customHeight="1">
      <c r="B195"/>
      <c r="C195"/>
      <c r="D195"/>
      <c r="E195"/>
      <c r="F195"/>
      <c r="G195"/>
      <c r="H195"/>
      <c r="I195"/>
      <c r="J195"/>
      <c r="K195" s="2"/>
      <c r="L195"/>
      <c r="M195"/>
      <c r="N195"/>
      <c r="O195"/>
      <c r="P195"/>
      <c r="Q195"/>
      <c r="R195"/>
      <c r="S195"/>
      <c r="T195"/>
      <c r="U195"/>
      <c r="V195"/>
      <c r="W195"/>
      <c r="X195"/>
      <c r="Y195"/>
      <c r="Z195"/>
      <c r="AA195"/>
      <c r="AB195"/>
      <c r="AC195"/>
      <c r="AD195"/>
      <c r="AE195"/>
      <c r="AF195"/>
      <c r="AG195"/>
      <c r="AH195"/>
      <c r="AI195"/>
      <c r="AJ195"/>
      <c r="AK195"/>
      <c r="AL195"/>
      <c r="AM195"/>
      <c r="AN195"/>
      <c r="AO195"/>
      <c r="AP195"/>
      <c r="AQ195"/>
    </row>
    <row r="196" spans="2:43" s="1" customFormat="1" ht="15" customHeight="1">
      <c r="B196"/>
      <c r="C196"/>
      <c r="D196"/>
      <c r="E196"/>
      <c r="F196"/>
      <c r="G196"/>
      <c r="H196"/>
      <c r="I196"/>
      <c r="J196"/>
      <c r="K196" s="2"/>
      <c r="L196"/>
      <c r="M196"/>
      <c r="N196"/>
      <c r="O196"/>
      <c r="P196"/>
      <c r="Q196"/>
      <c r="R196"/>
      <c r="S196"/>
      <c r="T196"/>
      <c r="U196"/>
      <c r="V196"/>
      <c r="W196"/>
      <c r="X196"/>
      <c r="Y196"/>
      <c r="Z196"/>
      <c r="AA196"/>
      <c r="AB196"/>
      <c r="AC196"/>
      <c r="AD196"/>
      <c r="AE196"/>
      <c r="AF196"/>
      <c r="AG196"/>
      <c r="AH196"/>
      <c r="AI196"/>
      <c r="AJ196"/>
      <c r="AK196"/>
      <c r="AL196"/>
      <c r="AM196"/>
      <c r="AN196"/>
      <c r="AO196"/>
      <c r="AP196"/>
      <c r="AQ196"/>
    </row>
    <row r="197" spans="2:43" s="1" customFormat="1" ht="15" customHeight="1">
      <c r="B197"/>
      <c r="C197"/>
      <c r="D197"/>
      <c r="E197"/>
      <c r="F197"/>
      <c r="G197"/>
      <c r="H197"/>
      <c r="I197"/>
      <c r="J197"/>
      <c r="K197" s="2"/>
      <c r="L197"/>
      <c r="M197"/>
      <c r="N197"/>
      <c r="O197"/>
      <c r="P197"/>
      <c r="Q197"/>
      <c r="R197"/>
      <c r="S197"/>
      <c r="T197"/>
      <c r="U197"/>
      <c r="V197"/>
      <c r="W197"/>
      <c r="X197"/>
      <c r="Y197"/>
      <c r="Z197"/>
      <c r="AA197"/>
      <c r="AB197"/>
      <c r="AC197"/>
      <c r="AD197"/>
      <c r="AE197"/>
      <c r="AF197"/>
      <c r="AG197"/>
      <c r="AH197"/>
      <c r="AI197"/>
      <c r="AJ197"/>
      <c r="AK197"/>
      <c r="AL197"/>
      <c r="AM197"/>
      <c r="AN197"/>
      <c r="AO197"/>
      <c r="AP197"/>
      <c r="AQ197"/>
    </row>
    <row r="198" spans="2:43" s="1" customFormat="1" ht="15" customHeight="1">
      <c r="B198"/>
      <c r="C198"/>
      <c r="D198"/>
      <c r="E198"/>
      <c r="F198"/>
      <c r="G198"/>
      <c r="H198"/>
      <c r="I198"/>
      <c r="J198"/>
      <c r="K198" s="2"/>
      <c r="L198"/>
      <c r="M198"/>
      <c r="N198"/>
      <c r="O198"/>
      <c r="P198"/>
      <c r="Q198"/>
      <c r="R198"/>
      <c r="S198"/>
      <c r="T198"/>
      <c r="U198"/>
      <c r="V198"/>
      <c r="W198"/>
      <c r="X198"/>
      <c r="Y198"/>
      <c r="Z198"/>
      <c r="AA198"/>
      <c r="AB198"/>
      <c r="AC198"/>
      <c r="AD198"/>
      <c r="AE198"/>
      <c r="AF198"/>
      <c r="AG198"/>
      <c r="AH198"/>
      <c r="AI198"/>
      <c r="AJ198"/>
      <c r="AK198"/>
      <c r="AL198"/>
      <c r="AM198"/>
      <c r="AN198"/>
      <c r="AO198"/>
      <c r="AP198"/>
      <c r="AQ198"/>
    </row>
    <row r="199" spans="2:43" s="1" customFormat="1" ht="15" customHeight="1">
      <c r="B199"/>
      <c r="C199"/>
      <c r="D199"/>
      <c r="E199"/>
      <c r="F199"/>
      <c r="G199"/>
      <c r="H199"/>
      <c r="I199"/>
      <c r="J199"/>
      <c r="K199" s="2"/>
      <c r="L199"/>
      <c r="M199"/>
      <c r="N199"/>
      <c r="O199"/>
      <c r="P199"/>
      <c r="Q199"/>
      <c r="R199"/>
      <c r="S199"/>
      <c r="T199"/>
      <c r="U199"/>
      <c r="V199"/>
      <c r="W199"/>
      <c r="X199"/>
      <c r="Y199"/>
      <c r="Z199"/>
      <c r="AA199"/>
      <c r="AB199"/>
      <c r="AC199"/>
      <c r="AD199"/>
      <c r="AE199"/>
      <c r="AF199"/>
      <c r="AG199"/>
      <c r="AH199"/>
      <c r="AI199"/>
      <c r="AJ199"/>
      <c r="AK199"/>
      <c r="AL199"/>
      <c r="AM199"/>
      <c r="AN199"/>
      <c r="AO199"/>
      <c r="AP199"/>
      <c r="AQ199"/>
    </row>
    <row r="200" spans="2:43" s="1" customFormat="1" ht="15" customHeight="1">
      <c r="B200"/>
      <c r="C200"/>
      <c r="D200"/>
      <c r="E200"/>
      <c r="F200"/>
      <c r="G200"/>
      <c r="H200"/>
      <c r="I200"/>
      <c r="J200"/>
      <c r="K200" s="2"/>
      <c r="L200"/>
      <c r="M200"/>
      <c r="N200"/>
      <c r="O200"/>
      <c r="P200"/>
      <c r="Q200"/>
      <c r="R200"/>
      <c r="S200"/>
      <c r="T200"/>
      <c r="U200"/>
      <c r="V200"/>
      <c r="W200"/>
      <c r="X200"/>
      <c r="Y200"/>
      <c r="Z200"/>
      <c r="AA200"/>
      <c r="AB200"/>
      <c r="AC200"/>
      <c r="AD200"/>
      <c r="AE200"/>
      <c r="AF200"/>
      <c r="AG200"/>
      <c r="AH200"/>
      <c r="AI200"/>
      <c r="AJ200"/>
      <c r="AK200"/>
      <c r="AL200"/>
      <c r="AM200"/>
      <c r="AN200"/>
      <c r="AO200"/>
      <c r="AP200"/>
      <c r="AQ200"/>
    </row>
    <row r="201" spans="2:43" s="1" customFormat="1" ht="15" customHeight="1">
      <c r="B201"/>
      <c r="C201"/>
      <c r="D201"/>
      <c r="E201"/>
      <c r="F201"/>
      <c r="G201"/>
      <c r="H201"/>
      <c r="I201"/>
      <c r="J201"/>
      <c r="K201" s="2"/>
      <c r="L201"/>
      <c r="M201"/>
      <c r="N201"/>
      <c r="O201"/>
      <c r="P201"/>
      <c r="Q201"/>
      <c r="R201"/>
      <c r="S201"/>
      <c r="T201"/>
      <c r="U201"/>
      <c r="V201"/>
      <c r="W201"/>
      <c r="X201"/>
      <c r="Y201"/>
      <c r="Z201"/>
      <c r="AA201"/>
      <c r="AB201"/>
      <c r="AC201"/>
      <c r="AD201"/>
      <c r="AE201"/>
      <c r="AF201"/>
      <c r="AG201"/>
      <c r="AH201"/>
      <c r="AI201"/>
      <c r="AJ201"/>
      <c r="AK201"/>
      <c r="AL201"/>
      <c r="AM201"/>
      <c r="AN201"/>
      <c r="AO201"/>
      <c r="AP201"/>
      <c r="AQ201"/>
    </row>
    <row r="202" spans="2:43" s="1" customFormat="1" ht="15" customHeight="1">
      <c r="B202"/>
      <c r="C202"/>
      <c r="D202"/>
      <c r="E202"/>
      <c r="F202"/>
      <c r="G202"/>
      <c r="H202"/>
      <c r="I202"/>
      <c r="J202"/>
      <c r="K202" s="2"/>
      <c r="L202"/>
      <c r="M202"/>
      <c r="N202"/>
      <c r="O202"/>
      <c r="P202"/>
      <c r="Q202"/>
      <c r="R202"/>
      <c r="S202"/>
      <c r="T202"/>
      <c r="U202"/>
      <c r="V202"/>
      <c r="W202"/>
      <c r="X202"/>
      <c r="Y202"/>
      <c r="Z202"/>
      <c r="AA202"/>
      <c r="AB202"/>
      <c r="AC202"/>
      <c r="AD202"/>
      <c r="AE202"/>
      <c r="AF202"/>
      <c r="AG202"/>
      <c r="AH202"/>
      <c r="AI202"/>
      <c r="AJ202"/>
      <c r="AK202"/>
      <c r="AL202"/>
      <c r="AM202"/>
      <c r="AN202"/>
      <c r="AO202"/>
      <c r="AP202"/>
      <c r="AQ202"/>
    </row>
    <row r="203" spans="2:43" s="1" customFormat="1" ht="15" customHeight="1">
      <c r="B203"/>
      <c r="C203"/>
      <c r="D203"/>
      <c r="E203"/>
      <c r="F203"/>
      <c r="G203"/>
      <c r="H203"/>
      <c r="I203"/>
      <c r="J203"/>
      <c r="K203" s="2"/>
      <c r="L203"/>
      <c r="M203"/>
      <c r="N203"/>
      <c r="O203"/>
      <c r="P203"/>
      <c r="Q203"/>
      <c r="R203"/>
      <c r="S203"/>
      <c r="T203"/>
      <c r="U203"/>
      <c r="V203"/>
      <c r="W203"/>
      <c r="X203"/>
      <c r="Y203"/>
      <c r="Z203"/>
      <c r="AA203"/>
      <c r="AB203"/>
      <c r="AC203"/>
      <c r="AD203"/>
      <c r="AE203"/>
      <c r="AF203"/>
      <c r="AG203"/>
      <c r="AH203"/>
      <c r="AI203"/>
      <c r="AJ203"/>
      <c r="AK203"/>
      <c r="AL203"/>
      <c r="AM203"/>
      <c r="AN203"/>
      <c r="AO203"/>
      <c r="AP203"/>
      <c r="AQ203"/>
    </row>
    <row r="204" spans="2:43" s="1" customFormat="1" ht="15" customHeight="1">
      <c r="B204"/>
      <c r="C204"/>
      <c r="D204"/>
      <c r="E204"/>
      <c r="F204"/>
      <c r="G204"/>
      <c r="H204"/>
      <c r="I204"/>
      <c r="J204"/>
      <c r="K204" s="2"/>
      <c r="L204"/>
      <c r="M204"/>
      <c r="N204"/>
      <c r="O204"/>
      <c r="P204"/>
      <c r="Q204"/>
      <c r="R204"/>
      <c r="S204"/>
      <c r="T204"/>
      <c r="U204"/>
      <c r="V204"/>
      <c r="W204"/>
      <c r="X204"/>
      <c r="Y204"/>
      <c r="Z204"/>
      <c r="AA204"/>
      <c r="AB204"/>
      <c r="AC204"/>
      <c r="AD204"/>
      <c r="AE204"/>
      <c r="AF204"/>
      <c r="AG204"/>
      <c r="AH204"/>
      <c r="AI204"/>
      <c r="AJ204"/>
      <c r="AK204"/>
      <c r="AL204"/>
      <c r="AM204"/>
      <c r="AN204"/>
      <c r="AO204"/>
      <c r="AP204"/>
      <c r="AQ204"/>
    </row>
    <row r="205" spans="2:43" s="1" customFormat="1" ht="15" customHeight="1">
      <c r="B205"/>
      <c r="C205"/>
      <c r="D205"/>
      <c r="E205"/>
      <c r="F205"/>
      <c r="G205"/>
      <c r="H205"/>
      <c r="I205"/>
      <c r="J205"/>
      <c r="K205" s="2"/>
      <c r="L205"/>
      <c r="M205"/>
      <c r="N205"/>
      <c r="O205"/>
      <c r="P205"/>
      <c r="Q205"/>
      <c r="R205"/>
      <c r="S205"/>
      <c r="T205"/>
      <c r="U205"/>
      <c r="V205"/>
      <c r="W205"/>
      <c r="X205"/>
      <c r="Y205"/>
      <c r="Z205"/>
      <c r="AA205"/>
      <c r="AB205"/>
      <c r="AC205"/>
      <c r="AD205"/>
      <c r="AE205"/>
      <c r="AF205"/>
      <c r="AG205"/>
      <c r="AH205"/>
      <c r="AI205"/>
      <c r="AJ205"/>
      <c r="AK205"/>
      <c r="AL205"/>
      <c r="AM205"/>
      <c r="AN205"/>
      <c r="AO205"/>
      <c r="AP205"/>
      <c r="AQ205"/>
    </row>
    <row r="206" spans="2:43" s="1" customFormat="1" ht="15" customHeight="1">
      <c r="B206"/>
      <c r="C206"/>
      <c r="D206"/>
      <c r="E206"/>
      <c r="F206"/>
      <c r="G206"/>
      <c r="H206"/>
      <c r="I206"/>
      <c r="J206"/>
      <c r="K206" s="2"/>
      <c r="L206"/>
      <c r="M206"/>
      <c r="N206"/>
      <c r="O206"/>
      <c r="P206"/>
      <c r="Q206"/>
      <c r="R206"/>
      <c r="S206"/>
      <c r="T206"/>
      <c r="U206"/>
      <c r="V206"/>
      <c r="W206"/>
      <c r="X206"/>
      <c r="Y206"/>
      <c r="Z206"/>
      <c r="AA206"/>
      <c r="AB206"/>
      <c r="AC206"/>
      <c r="AD206"/>
      <c r="AE206"/>
      <c r="AF206"/>
      <c r="AG206"/>
      <c r="AH206"/>
      <c r="AI206"/>
      <c r="AJ206"/>
      <c r="AK206"/>
      <c r="AL206"/>
      <c r="AM206"/>
      <c r="AN206"/>
      <c r="AO206"/>
      <c r="AP206"/>
      <c r="AQ206"/>
    </row>
    <row r="207" spans="2:43" s="1" customFormat="1" ht="15" customHeight="1">
      <c r="B207"/>
      <c r="C207"/>
      <c r="D207"/>
      <c r="E207"/>
      <c r="F207"/>
      <c r="G207"/>
      <c r="H207"/>
      <c r="I207"/>
      <c r="J207"/>
      <c r="K207" s="2"/>
      <c r="L207"/>
      <c r="M207"/>
      <c r="N207"/>
      <c r="O207"/>
      <c r="P207"/>
      <c r="Q207"/>
      <c r="R207"/>
      <c r="S207"/>
      <c r="T207"/>
      <c r="U207"/>
      <c r="V207"/>
      <c r="W207"/>
      <c r="X207"/>
      <c r="Y207"/>
      <c r="Z207"/>
      <c r="AA207"/>
      <c r="AB207"/>
      <c r="AC207"/>
      <c r="AD207"/>
      <c r="AE207"/>
      <c r="AF207"/>
      <c r="AG207"/>
      <c r="AH207"/>
      <c r="AI207"/>
      <c r="AJ207"/>
      <c r="AK207"/>
      <c r="AL207"/>
      <c r="AM207"/>
      <c r="AN207"/>
      <c r="AO207"/>
      <c r="AP207"/>
      <c r="AQ207"/>
    </row>
    <row r="208" spans="2:43" s="1" customFormat="1" ht="15" customHeight="1">
      <c r="B208"/>
      <c r="C208"/>
      <c r="D208"/>
      <c r="E208"/>
      <c r="F208"/>
      <c r="G208"/>
      <c r="H208"/>
      <c r="I208"/>
      <c r="J208"/>
      <c r="K208" s="2"/>
      <c r="L208"/>
      <c r="M208"/>
      <c r="N208"/>
      <c r="O208"/>
      <c r="P208"/>
      <c r="Q208"/>
      <c r="R208"/>
      <c r="S208"/>
      <c r="T208"/>
      <c r="U208"/>
      <c r="V208"/>
      <c r="W208"/>
      <c r="X208"/>
      <c r="Y208"/>
      <c r="Z208"/>
      <c r="AA208"/>
      <c r="AB208"/>
      <c r="AC208"/>
      <c r="AD208"/>
      <c r="AE208"/>
      <c r="AF208"/>
      <c r="AG208"/>
      <c r="AH208"/>
      <c r="AI208"/>
      <c r="AJ208"/>
      <c r="AK208"/>
      <c r="AL208"/>
      <c r="AM208"/>
      <c r="AN208"/>
      <c r="AO208"/>
      <c r="AP208"/>
      <c r="AQ208"/>
    </row>
    <row r="209" spans="2:43" s="1" customFormat="1" ht="15" customHeight="1">
      <c r="B209"/>
      <c r="C209"/>
      <c r="D209"/>
      <c r="E209"/>
      <c r="F209"/>
      <c r="G209"/>
      <c r="H209"/>
      <c r="I209"/>
      <c r="J209"/>
      <c r="K209" s="2"/>
      <c r="L209"/>
      <c r="M209"/>
      <c r="N209"/>
      <c r="O209"/>
      <c r="P209"/>
      <c r="Q209"/>
      <c r="R209"/>
      <c r="S209"/>
      <c r="T209"/>
      <c r="U209"/>
      <c r="V209"/>
      <c r="W209"/>
      <c r="X209"/>
      <c r="Y209"/>
      <c r="Z209"/>
      <c r="AA209"/>
      <c r="AB209"/>
      <c r="AC209"/>
      <c r="AD209"/>
      <c r="AE209"/>
      <c r="AF209"/>
      <c r="AG209"/>
      <c r="AH209"/>
      <c r="AI209"/>
      <c r="AJ209"/>
      <c r="AK209"/>
      <c r="AL209"/>
      <c r="AM209"/>
      <c r="AN209"/>
      <c r="AO209"/>
      <c r="AP209"/>
      <c r="AQ209"/>
    </row>
    <row r="210" spans="2:43" s="1" customFormat="1" ht="15" customHeight="1">
      <c r="B210"/>
      <c r="C210"/>
      <c r="D210"/>
      <c r="E210"/>
      <c r="F210"/>
      <c r="G210"/>
      <c r="H210"/>
      <c r="I210"/>
      <c r="J210"/>
      <c r="K210" s="2"/>
      <c r="L210"/>
      <c r="M210"/>
      <c r="N210"/>
      <c r="O210"/>
      <c r="P210"/>
      <c r="Q210"/>
      <c r="R210"/>
      <c r="S210"/>
      <c r="T210"/>
      <c r="U210"/>
      <c r="V210"/>
      <c r="W210"/>
      <c r="X210"/>
      <c r="Y210"/>
      <c r="Z210"/>
      <c r="AA210"/>
      <c r="AB210"/>
      <c r="AC210"/>
      <c r="AD210"/>
      <c r="AE210"/>
      <c r="AF210"/>
      <c r="AG210"/>
      <c r="AH210"/>
      <c r="AI210"/>
      <c r="AJ210"/>
      <c r="AK210"/>
      <c r="AL210"/>
      <c r="AM210"/>
      <c r="AN210"/>
      <c r="AO210"/>
      <c r="AP210"/>
      <c r="AQ210"/>
    </row>
    <row r="211" spans="2:43" s="1" customFormat="1" ht="15" customHeight="1">
      <c r="B211"/>
      <c r="C211"/>
      <c r="D211"/>
      <c r="E211"/>
      <c r="F211"/>
      <c r="G211"/>
      <c r="H211"/>
      <c r="I211"/>
      <c r="J211"/>
      <c r="K211" s="2"/>
      <c r="L211"/>
      <c r="M211"/>
      <c r="N211"/>
      <c r="O211"/>
      <c r="P211"/>
      <c r="Q211"/>
      <c r="R211"/>
      <c r="S211"/>
      <c r="T211"/>
      <c r="U211"/>
      <c r="V211"/>
      <c r="W211"/>
      <c r="X211"/>
      <c r="Y211"/>
      <c r="Z211"/>
      <c r="AA211"/>
      <c r="AB211"/>
      <c r="AC211"/>
      <c r="AD211"/>
      <c r="AE211"/>
      <c r="AF211"/>
      <c r="AG211"/>
      <c r="AH211"/>
      <c r="AI211"/>
      <c r="AJ211"/>
      <c r="AK211"/>
      <c r="AL211"/>
      <c r="AM211"/>
      <c r="AN211"/>
      <c r="AO211"/>
      <c r="AP211"/>
      <c r="AQ211"/>
    </row>
    <row r="212" spans="2:43" s="1" customFormat="1" ht="15" customHeight="1">
      <c r="B212"/>
      <c r="C212"/>
      <c r="D212"/>
      <c r="E212"/>
      <c r="F212"/>
      <c r="G212"/>
      <c r="H212"/>
      <c r="I212"/>
      <c r="J212"/>
      <c r="K212" s="2"/>
      <c r="L212"/>
      <c r="M212"/>
      <c r="N212"/>
      <c r="O212"/>
      <c r="P212"/>
      <c r="Q212"/>
      <c r="R212"/>
      <c r="S212"/>
      <c r="T212"/>
      <c r="U212"/>
      <c r="V212"/>
      <c r="W212"/>
      <c r="X212"/>
      <c r="Y212"/>
      <c r="Z212"/>
      <c r="AA212"/>
      <c r="AB212"/>
      <c r="AC212"/>
      <c r="AD212"/>
      <c r="AE212"/>
      <c r="AF212"/>
      <c r="AG212"/>
      <c r="AH212"/>
      <c r="AI212"/>
      <c r="AJ212"/>
      <c r="AK212"/>
      <c r="AL212"/>
      <c r="AM212"/>
      <c r="AN212"/>
      <c r="AO212"/>
      <c r="AP212"/>
      <c r="AQ212"/>
    </row>
    <row r="213" spans="2:43" s="1" customFormat="1" ht="15" customHeight="1">
      <c r="B213"/>
      <c r="C213"/>
      <c r="D213"/>
      <c r="E213"/>
      <c r="F213"/>
      <c r="G213"/>
      <c r="H213"/>
      <c r="I213"/>
      <c r="J213"/>
      <c r="K213" s="2"/>
      <c r="L213"/>
      <c r="M213"/>
      <c r="N213"/>
      <c r="O213"/>
      <c r="P213"/>
      <c r="Q213"/>
      <c r="R213"/>
      <c r="S213"/>
      <c r="T213"/>
      <c r="U213"/>
      <c r="V213"/>
      <c r="W213"/>
      <c r="X213"/>
      <c r="Y213"/>
      <c r="Z213"/>
      <c r="AA213"/>
      <c r="AB213"/>
      <c r="AC213"/>
      <c r="AD213"/>
      <c r="AE213"/>
      <c r="AF213"/>
      <c r="AG213"/>
      <c r="AH213"/>
      <c r="AI213"/>
      <c r="AJ213"/>
      <c r="AK213"/>
      <c r="AL213"/>
      <c r="AM213"/>
      <c r="AN213"/>
      <c r="AO213"/>
      <c r="AP213"/>
      <c r="AQ213"/>
    </row>
    <row r="214" spans="2:43" s="1" customFormat="1" ht="15" customHeight="1">
      <c r="B214"/>
      <c r="C214"/>
      <c r="D214"/>
      <c r="E214"/>
      <c r="F214"/>
      <c r="G214"/>
      <c r="H214"/>
      <c r="I214"/>
      <c r="J214"/>
      <c r="K214" s="2"/>
      <c r="L214"/>
      <c r="M214"/>
      <c r="N214"/>
      <c r="O214"/>
      <c r="P214"/>
      <c r="Q214"/>
      <c r="R214"/>
      <c r="S214"/>
      <c r="T214"/>
      <c r="U214"/>
      <c r="V214"/>
      <c r="W214"/>
      <c r="X214"/>
      <c r="Y214"/>
      <c r="Z214"/>
      <c r="AA214"/>
      <c r="AB214"/>
      <c r="AC214"/>
      <c r="AD214"/>
      <c r="AE214"/>
      <c r="AF214"/>
      <c r="AG214"/>
      <c r="AH214"/>
      <c r="AI214"/>
      <c r="AJ214"/>
      <c r="AK214"/>
      <c r="AL214"/>
      <c r="AM214"/>
      <c r="AN214"/>
      <c r="AO214"/>
      <c r="AP214"/>
      <c r="AQ214"/>
    </row>
    <row r="215" spans="2:43" s="1" customFormat="1" ht="15" customHeight="1">
      <c r="B215"/>
      <c r="C215"/>
      <c r="D215"/>
      <c r="E215"/>
      <c r="F215"/>
      <c r="G215"/>
      <c r="H215"/>
      <c r="I215"/>
      <c r="J215"/>
      <c r="K215" s="2"/>
      <c r="L215"/>
      <c r="M215"/>
      <c r="N215"/>
      <c r="O215"/>
      <c r="P215"/>
      <c r="Q215"/>
      <c r="R215"/>
      <c r="S215"/>
      <c r="T215"/>
      <c r="U215"/>
      <c r="V215"/>
      <c r="W215"/>
      <c r="X215"/>
      <c r="Y215"/>
      <c r="Z215"/>
      <c r="AA215"/>
      <c r="AB215"/>
      <c r="AC215"/>
      <c r="AD215"/>
      <c r="AE215"/>
      <c r="AF215"/>
      <c r="AG215"/>
      <c r="AH215"/>
      <c r="AI215"/>
      <c r="AJ215"/>
      <c r="AK215"/>
      <c r="AL215"/>
      <c r="AM215"/>
      <c r="AN215"/>
      <c r="AO215"/>
      <c r="AP215"/>
      <c r="AQ215"/>
    </row>
    <row r="216" spans="2:43" s="1" customFormat="1" ht="15" customHeight="1">
      <c r="B216"/>
      <c r="C216"/>
      <c r="D216"/>
      <c r="E216"/>
      <c r="F216"/>
      <c r="G216"/>
      <c r="H216"/>
      <c r="I216"/>
      <c r="J216"/>
      <c r="K216" s="2"/>
      <c r="L216"/>
      <c r="M216"/>
      <c r="N216"/>
      <c r="O216"/>
      <c r="P216"/>
      <c r="Q216"/>
      <c r="R216"/>
      <c r="S216"/>
      <c r="T216"/>
      <c r="U216"/>
      <c r="V216"/>
      <c r="W216"/>
      <c r="X216"/>
      <c r="Y216"/>
      <c r="Z216"/>
      <c r="AA216"/>
      <c r="AB216"/>
      <c r="AC216"/>
      <c r="AD216"/>
      <c r="AE216"/>
      <c r="AF216"/>
      <c r="AG216"/>
      <c r="AH216"/>
      <c r="AI216"/>
      <c r="AJ216"/>
      <c r="AK216"/>
      <c r="AL216"/>
      <c r="AM216"/>
      <c r="AN216"/>
      <c r="AO216"/>
      <c r="AP216"/>
      <c r="AQ216"/>
    </row>
    <row r="217" spans="2:43" s="1" customFormat="1" ht="15" customHeight="1">
      <c r="B217"/>
      <c r="C217"/>
      <c r="D217"/>
      <c r="E217"/>
      <c r="F217"/>
      <c r="G217"/>
      <c r="H217"/>
      <c r="I217"/>
      <c r="J217"/>
      <c r="K217" s="2"/>
      <c r="L217"/>
      <c r="M217"/>
      <c r="N217"/>
      <c r="O217"/>
      <c r="P217"/>
      <c r="Q217"/>
      <c r="R217"/>
      <c r="S217"/>
      <c r="T217"/>
      <c r="U217"/>
      <c r="V217"/>
      <c r="W217"/>
      <c r="X217"/>
      <c r="Y217"/>
      <c r="Z217"/>
      <c r="AA217"/>
      <c r="AB217"/>
      <c r="AC217"/>
      <c r="AD217"/>
      <c r="AE217"/>
      <c r="AF217"/>
      <c r="AG217"/>
      <c r="AH217"/>
      <c r="AI217"/>
      <c r="AJ217"/>
      <c r="AK217"/>
      <c r="AL217"/>
      <c r="AM217"/>
      <c r="AN217"/>
      <c r="AO217"/>
      <c r="AP217"/>
      <c r="AQ217"/>
    </row>
    <row r="218" spans="2:43" s="1" customFormat="1" ht="15" customHeight="1">
      <c r="B218"/>
      <c r="C218"/>
      <c r="D218"/>
      <c r="E218"/>
      <c r="F218"/>
      <c r="G218"/>
      <c r="H218"/>
      <c r="I218"/>
      <c r="J218"/>
      <c r="K218" s="2"/>
      <c r="L218"/>
      <c r="M218"/>
      <c r="N218"/>
      <c r="O218"/>
      <c r="P218"/>
      <c r="Q218"/>
      <c r="R218"/>
      <c r="S218"/>
      <c r="T218"/>
      <c r="U218"/>
      <c r="V218"/>
      <c r="W218"/>
      <c r="X218"/>
      <c r="Y218"/>
      <c r="Z218"/>
      <c r="AA218"/>
      <c r="AB218"/>
      <c r="AC218"/>
      <c r="AD218"/>
      <c r="AE218"/>
      <c r="AF218"/>
      <c r="AG218"/>
      <c r="AH218"/>
      <c r="AI218"/>
      <c r="AJ218"/>
      <c r="AK218"/>
      <c r="AL218"/>
      <c r="AM218"/>
      <c r="AN218"/>
      <c r="AO218"/>
      <c r="AP218"/>
      <c r="AQ218"/>
    </row>
  </sheetData>
  <mergeCells count="154">
    <mergeCell ref="D67:E67"/>
    <mergeCell ref="J67:K67"/>
    <mergeCell ref="D64:E64"/>
    <mergeCell ref="J64:K64"/>
    <mergeCell ref="D65:E65"/>
    <mergeCell ref="J65:K65"/>
    <mergeCell ref="D66:E66"/>
    <mergeCell ref="J66:K66"/>
    <mergeCell ref="D61:E61"/>
    <mergeCell ref="J61:K61"/>
    <mergeCell ref="D62:E62"/>
    <mergeCell ref="J62:K62"/>
    <mergeCell ref="D63:E63"/>
    <mergeCell ref="J63:K63"/>
    <mergeCell ref="D68:E68"/>
    <mergeCell ref="J68:K68"/>
    <mergeCell ref="D69:E69"/>
    <mergeCell ref="I69:I77"/>
    <mergeCell ref="J69:K69"/>
    <mergeCell ref="D70:E70"/>
    <mergeCell ref="J70:K70"/>
    <mergeCell ref="D71:E71"/>
    <mergeCell ref="D75:E75"/>
    <mergeCell ref="J75:K75"/>
    <mergeCell ref="D76:E76"/>
    <mergeCell ref="J76:K76"/>
    <mergeCell ref="D77:E77"/>
    <mergeCell ref="J77:K77"/>
    <mergeCell ref="J71:K71"/>
    <mergeCell ref="D72:E72"/>
    <mergeCell ref="J72:K72"/>
    <mergeCell ref="D73:E73"/>
    <mergeCell ref="J73:K73"/>
    <mergeCell ref="D74:E74"/>
    <mergeCell ref="J74:K74"/>
    <mergeCell ref="D59:E59"/>
    <mergeCell ref="J59:K59"/>
    <mergeCell ref="D60:E60"/>
    <mergeCell ref="J60:K60"/>
    <mergeCell ref="D55:E55"/>
    <mergeCell ref="J55:K55"/>
    <mergeCell ref="D56:E56"/>
    <mergeCell ref="J56:K56"/>
    <mergeCell ref="D57:E57"/>
    <mergeCell ref="J57:K57"/>
    <mergeCell ref="D58:E58"/>
    <mergeCell ref="J58:K58"/>
    <mergeCell ref="D52:E52"/>
    <mergeCell ref="J52:K52"/>
    <mergeCell ref="D53:E53"/>
    <mergeCell ref="J53:K53"/>
    <mergeCell ref="D54:E54"/>
    <mergeCell ref="J54:K54"/>
    <mergeCell ref="D49:E49"/>
    <mergeCell ref="J49:K49"/>
    <mergeCell ref="D50:E50"/>
    <mergeCell ref="J50:K50"/>
    <mergeCell ref="D51:E51"/>
    <mergeCell ref="J51:K51"/>
    <mergeCell ref="D41:E41"/>
    <mergeCell ref="J41:K41"/>
    <mergeCell ref="D42:E42"/>
    <mergeCell ref="J42:K42"/>
    <mergeCell ref="D43:E43"/>
    <mergeCell ref="J43:K43"/>
    <mergeCell ref="O45:P45"/>
    <mergeCell ref="O46:P46"/>
    <mergeCell ref="O47:P48"/>
    <mergeCell ref="D46:E46"/>
    <mergeCell ref="J46:K46"/>
    <mergeCell ref="D47:E47"/>
    <mergeCell ref="J47:K47"/>
    <mergeCell ref="D48:E48"/>
    <mergeCell ref="J48:K48"/>
    <mergeCell ref="O43:P43"/>
    <mergeCell ref="D44:E44"/>
    <mergeCell ref="J44:K44"/>
    <mergeCell ref="O44:P44"/>
    <mergeCell ref="D45:E45"/>
    <mergeCell ref="J45:K45"/>
    <mergeCell ref="D38:E38"/>
    <mergeCell ref="J38:K38"/>
    <mergeCell ref="D39:E39"/>
    <mergeCell ref="J39:K39"/>
    <mergeCell ref="D40:E40"/>
    <mergeCell ref="J40:K40"/>
    <mergeCell ref="D35:E35"/>
    <mergeCell ref="J35:K35"/>
    <mergeCell ref="D36:E36"/>
    <mergeCell ref="J36:K36"/>
    <mergeCell ref="D37:E37"/>
    <mergeCell ref="J37:K37"/>
    <mergeCell ref="D33:E33"/>
    <mergeCell ref="J33:K33"/>
    <mergeCell ref="D34:E34"/>
    <mergeCell ref="J34:K34"/>
    <mergeCell ref="D29:E29"/>
    <mergeCell ref="J29:K29"/>
    <mergeCell ref="D30:E30"/>
    <mergeCell ref="J30:K30"/>
    <mergeCell ref="D31:E31"/>
    <mergeCell ref="J31:K31"/>
    <mergeCell ref="D32:E32"/>
    <mergeCell ref="J32:K32"/>
    <mergeCell ref="D26:E26"/>
    <mergeCell ref="J26:K26"/>
    <mergeCell ref="D27:E27"/>
    <mergeCell ref="J27:K27"/>
    <mergeCell ref="D28:E28"/>
    <mergeCell ref="J28:K28"/>
    <mergeCell ref="D23:E23"/>
    <mergeCell ref="J23:K23"/>
    <mergeCell ref="D24:E24"/>
    <mergeCell ref="J24:K24"/>
    <mergeCell ref="D25:E25"/>
    <mergeCell ref="J25:K25"/>
    <mergeCell ref="C11:G11"/>
    <mergeCell ref="M19:P19"/>
    <mergeCell ref="C19:G19"/>
    <mergeCell ref="C18:D18"/>
    <mergeCell ref="F18:G18"/>
    <mergeCell ref="C17:D17"/>
    <mergeCell ref="M14:P14"/>
    <mergeCell ref="M15:P16"/>
    <mergeCell ref="M11:P11"/>
    <mergeCell ref="C12:G13"/>
    <mergeCell ref="C15:G16"/>
    <mergeCell ref="M12:P13"/>
    <mergeCell ref="C14:G14"/>
    <mergeCell ref="M18:N18"/>
    <mergeCell ref="O49:P50"/>
    <mergeCell ref="Q49:Q50"/>
    <mergeCell ref="Q47:Q48"/>
    <mergeCell ref="A19:B19"/>
    <mergeCell ref="D22:E22"/>
    <mergeCell ref="J22:K22"/>
    <mergeCell ref="C1:R1"/>
    <mergeCell ref="C2:E2"/>
    <mergeCell ref="F2:L2"/>
    <mergeCell ref="C3:E3"/>
    <mergeCell ref="F3:L3"/>
    <mergeCell ref="C4:E4"/>
    <mergeCell ref="F4:L4"/>
    <mergeCell ref="A14:B14"/>
    <mergeCell ref="A15:B18"/>
    <mergeCell ref="A11:B11"/>
    <mergeCell ref="A12:B13"/>
    <mergeCell ref="C5:E5"/>
    <mergeCell ref="F5:L5"/>
    <mergeCell ref="C6:E6"/>
    <mergeCell ref="F6:L6"/>
    <mergeCell ref="C7:E7"/>
    <mergeCell ref="F7:L9"/>
    <mergeCell ref="M17:N17"/>
  </mergeCells>
  <conditionalFormatting sqref="M12:P16 M17 O17:P17 M18:P19">
    <cfRule type="cellIs" priority="1" dxfId="0" operator="equal">
      <formula>0</formula>
    </cfRule>
  </conditionalFormatting>
  <dataValidations count="2">
    <dataValidation type="list" allowBlank="1" showInputMessage="1" showErrorMessage="1" sqref="F4:L4">
      <formula1>$AL$5:$AL$21</formula1>
    </dataValidation>
    <dataValidation type="list" allowBlank="1" showInputMessage="1" showErrorMessage="1" sqref="F23:F77 L23:L77">
      <formula1>$O$23:$O$37</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portrait" scale="54" r:id="rId2"/>
  <headerFooter>
    <oddFooter>&amp;Cpage &amp;P of &amp;N&amp;R&amp;8 2011</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2FE67-0D33-4F9D-B9DF-CB973C85D621}">
  <sheetPr>
    <tabColor theme="0" tint="-0.3499799966812134"/>
  </sheetPr>
  <dimension ref="A1:BC34"/>
  <sheetViews>
    <sheetView showGridLines="0" zoomScaleSheetLayoutView="40" zoomScalePageLayoutView="40" workbookViewId="0" topLeftCell="A1">
      <selection activeCell="B4" sqref="B4"/>
    </sheetView>
  </sheetViews>
  <sheetFormatPr defaultColWidth="8.8515625" defaultRowHeight="15"/>
  <cols>
    <col min="1" max="1" width="8.8515625" style="1" customWidth="1"/>
    <col min="2" max="10" width="8.8515625" style="0" customWidth="1"/>
    <col min="11" max="11" width="8.8515625" style="2" customWidth="1"/>
    <col min="12" max="19" width="8.8515625" style="0" customWidth="1"/>
    <col min="34" max="34" width="8.8515625" style="0" customWidth="1"/>
    <col min="35" max="35" width="48.421875" style="0" bestFit="1" customWidth="1"/>
    <col min="36" max="36" width="41.8515625" style="0" customWidth="1"/>
    <col min="37" max="37" width="12.57421875" style="0" bestFit="1" customWidth="1"/>
    <col min="46" max="46" width="8.8515625" style="0" customWidth="1"/>
    <col min="48" max="48" width="10.7109375" style="0" bestFit="1" customWidth="1"/>
    <col min="51" max="51" width="10.7109375" style="0" bestFit="1" customWidth="1"/>
    <col min="52" max="52" width="8.8515625" style="0" customWidth="1"/>
    <col min="53" max="53" width="10.7109375" style="0" bestFit="1" customWidth="1"/>
  </cols>
  <sheetData>
    <row r="1" spans="3:18" ht="21.75" thickBot="1">
      <c r="C1" s="584" t="s">
        <v>437</v>
      </c>
      <c r="D1" s="584"/>
      <c r="E1" s="584"/>
      <c r="F1" s="584"/>
      <c r="G1" s="584"/>
      <c r="H1" s="584"/>
      <c r="I1" s="584"/>
      <c r="J1" s="584"/>
      <c r="K1" s="584"/>
      <c r="L1" s="584"/>
      <c r="M1" s="584"/>
      <c r="N1" s="584"/>
      <c r="O1" s="584"/>
      <c r="P1" s="584"/>
      <c r="Q1" s="584"/>
      <c r="R1" s="584"/>
    </row>
    <row r="2" spans="3:15" ht="15" customHeight="1">
      <c r="C2" s="304" t="s">
        <v>13</v>
      </c>
      <c r="D2" s="305"/>
      <c r="E2" s="594"/>
      <c r="F2" s="442"/>
      <c r="G2" s="443"/>
      <c r="H2" s="443"/>
      <c r="I2" s="443"/>
      <c r="J2" s="443"/>
      <c r="K2" s="443"/>
      <c r="L2" s="444"/>
      <c r="M2" s="11"/>
      <c r="N2" s="11"/>
      <c r="O2" s="11"/>
    </row>
    <row r="3" spans="3:15" ht="15" customHeight="1">
      <c r="C3" s="370" t="s">
        <v>28</v>
      </c>
      <c r="D3" s="340"/>
      <c r="E3" s="593"/>
      <c r="F3" s="445"/>
      <c r="G3" s="446"/>
      <c r="H3" s="446"/>
      <c r="I3" s="446"/>
      <c r="J3" s="446"/>
      <c r="K3" s="446"/>
      <c r="L3" s="447"/>
      <c r="M3" s="11"/>
      <c r="N3" s="11"/>
      <c r="O3" s="11"/>
    </row>
    <row r="4" spans="3:37" ht="15" customHeight="1">
      <c r="C4" s="370" t="s">
        <v>14</v>
      </c>
      <c r="D4" s="340"/>
      <c r="E4" s="593"/>
      <c r="F4" s="448" t="s">
        <v>62</v>
      </c>
      <c r="G4" s="449"/>
      <c r="H4" s="449"/>
      <c r="I4" s="449"/>
      <c r="J4" s="449"/>
      <c r="K4" s="449"/>
      <c r="L4" s="450"/>
      <c r="M4" s="11"/>
      <c r="N4" s="11"/>
      <c r="O4" s="11"/>
      <c r="AI4" s="14"/>
      <c r="AJ4" s="14" t="s">
        <v>62</v>
      </c>
      <c r="AK4" s="14" t="s">
        <v>62</v>
      </c>
    </row>
    <row r="5" spans="3:37" ht="15" customHeight="1">
      <c r="C5" s="370" t="s">
        <v>55</v>
      </c>
      <c r="D5" s="340"/>
      <c r="E5" s="593"/>
      <c r="F5" s="448" t="str">
        <f>VLOOKUP(F4,AJ4:AK19,2,FALSE)</f>
        <v xml:space="preserve">_ _ _ _ _ _ _ _ </v>
      </c>
      <c r="G5" s="449"/>
      <c r="H5" s="449"/>
      <c r="I5" s="449"/>
      <c r="J5" s="449"/>
      <c r="K5" s="449"/>
      <c r="L5" s="450"/>
      <c r="M5" s="11"/>
      <c r="N5" s="11"/>
      <c r="O5" s="11"/>
      <c r="AJ5" s="249" t="s">
        <v>428</v>
      </c>
      <c r="AK5" s="249" t="s">
        <v>429</v>
      </c>
    </row>
    <row r="6" spans="3:53" ht="15" customHeight="1" thickBot="1">
      <c r="C6" s="370" t="s">
        <v>15</v>
      </c>
      <c r="D6" s="340"/>
      <c r="E6" s="593"/>
      <c r="F6" s="595"/>
      <c r="G6" s="596"/>
      <c r="H6" s="596"/>
      <c r="I6" s="596"/>
      <c r="J6" s="596"/>
      <c r="K6" s="596"/>
      <c r="L6" s="597"/>
      <c r="M6" s="11"/>
      <c r="N6" s="11"/>
      <c r="O6" s="11"/>
      <c r="AJ6" s="249" t="s">
        <v>430</v>
      </c>
      <c r="AK6" s="249" t="s">
        <v>431</v>
      </c>
      <c r="AV6" t="s">
        <v>535</v>
      </c>
      <c r="AW6" t="s">
        <v>98</v>
      </c>
      <c r="AX6" t="s">
        <v>253</v>
      </c>
      <c r="AY6" t="s">
        <v>56</v>
      </c>
      <c r="AZ6" t="s">
        <v>57</v>
      </c>
      <c r="BA6" t="s">
        <v>369</v>
      </c>
    </row>
    <row r="7" spans="3:53" ht="15" customHeight="1" thickBot="1">
      <c r="C7" s="389" t="s">
        <v>128</v>
      </c>
      <c r="D7" s="390"/>
      <c r="E7" s="598"/>
      <c r="F7" s="599"/>
      <c r="G7" s="599"/>
      <c r="H7" s="599"/>
      <c r="I7" s="599"/>
      <c r="J7" s="599"/>
      <c r="K7" s="599"/>
      <c r="L7" s="600"/>
      <c r="M7" s="15"/>
      <c r="N7" s="15"/>
      <c r="O7" s="15"/>
      <c r="AJ7" s="249" t="s">
        <v>432</v>
      </c>
      <c r="AK7" s="249" t="s">
        <v>433</v>
      </c>
      <c r="AV7" t="s">
        <v>59</v>
      </c>
      <c r="AW7" t="s">
        <v>237</v>
      </c>
      <c r="AX7" t="s">
        <v>213</v>
      </c>
      <c r="AY7" t="s">
        <v>60</v>
      </c>
      <c r="AZ7" t="s">
        <v>237</v>
      </c>
      <c r="BA7" t="s">
        <v>213</v>
      </c>
    </row>
    <row r="8" spans="4:53" ht="15" customHeight="1">
      <c r="D8" s="33"/>
      <c r="E8" s="33"/>
      <c r="F8" s="463"/>
      <c r="G8" s="464"/>
      <c r="H8" s="464"/>
      <c r="I8" s="464"/>
      <c r="J8" s="464"/>
      <c r="K8" s="464"/>
      <c r="L8" s="465"/>
      <c r="M8" s="129"/>
      <c r="AJ8" s="204" t="s">
        <v>531</v>
      </c>
      <c r="AK8" s="204" t="s">
        <v>233</v>
      </c>
      <c r="AV8" t="s">
        <v>60</v>
      </c>
      <c r="AW8" t="s">
        <v>236</v>
      </c>
      <c r="AX8" t="s">
        <v>31</v>
      </c>
      <c r="AY8" t="s">
        <v>214</v>
      </c>
      <c r="AZ8" t="s">
        <v>236</v>
      </c>
      <c r="BA8" t="s">
        <v>31</v>
      </c>
    </row>
    <row r="9" spans="4:53" ht="15" customHeight="1" thickBot="1">
      <c r="D9" s="33"/>
      <c r="E9" s="33"/>
      <c r="F9" s="466"/>
      <c r="G9" s="467"/>
      <c r="H9" s="467"/>
      <c r="I9" s="467"/>
      <c r="J9" s="467"/>
      <c r="K9" s="467"/>
      <c r="L9" s="468"/>
      <c r="M9" s="33"/>
      <c r="N9" s="128"/>
      <c r="O9" s="128"/>
      <c r="P9" s="128"/>
      <c r="Q9" s="128"/>
      <c r="AJ9" s="204" t="s">
        <v>293</v>
      </c>
      <c r="AK9" s="204" t="s">
        <v>301</v>
      </c>
      <c r="AV9" t="s">
        <v>214</v>
      </c>
      <c r="AW9" s="138" t="s">
        <v>61</v>
      </c>
      <c r="AX9" t="s">
        <v>32</v>
      </c>
      <c r="AY9" s="138" t="s">
        <v>235</v>
      </c>
      <c r="AZ9" s="250" t="s">
        <v>61</v>
      </c>
      <c r="BA9" t="s">
        <v>32</v>
      </c>
    </row>
    <row r="10" spans="4:53" ht="15" customHeight="1" thickBot="1">
      <c r="D10" s="33"/>
      <c r="E10" s="33"/>
      <c r="F10" s="31"/>
      <c r="G10" s="31"/>
      <c r="H10" s="31"/>
      <c r="I10" s="31"/>
      <c r="J10" s="31"/>
      <c r="K10" s="16"/>
      <c r="M10" s="33"/>
      <c r="N10" s="128"/>
      <c r="O10" s="128"/>
      <c r="P10" s="128"/>
      <c r="Q10" s="128"/>
      <c r="AJ10" s="204" t="s">
        <v>294</v>
      </c>
      <c r="AK10" s="204" t="s">
        <v>302</v>
      </c>
      <c r="AV10" s="138" t="s">
        <v>235</v>
      </c>
      <c r="AW10" t="s">
        <v>99</v>
      </c>
      <c r="AX10" t="s">
        <v>234</v>
      </c>
      <c r="AY10" t="s">
        <v>58</v>
      </c>
      <c r="AZ10" t="s">
        <v>99</v>
      </c>
      <c r="BA10" t="s">
        <v>234</v>
      </c>
    </row>
    <row r="11" spans="1:53" ht="15" customHeight="1">
      <c r="A11" s="302" t="s">
        <v>17</v>
      </c>
      <c r="B11" s="303"/>
      <c r="C11" s="399"/>
      <c r="D11" s="400"/>
      <c r="E11" s="400"/>
      <c r="F11" s="400"/>
      <c r="G11" s="401"/>
      <c r="I11" s="302" t="s">
        <v>27</v>
      </c>
      <c r="J11" s="303"/>
      <c r="K11" s="399"/>
      <c r="L11" s="400"/>
      <c r="M11" s="400"/>
      <c r="N11" s="400"/>
      <c r="O11" s="401"/>
      <c r="P11" s="30"/>
      <c r="Q11" s="30"/>
      <c r="AJ11" s="69" t="s">
        <v>532</v>
      </c>
      <c r="AK11" s="69" t="s">
        <v>238</v>
      </c>
      <c r="AV11" t="s">
        <v>58</v>
      </c>
      <c r="AW11" t="s">
        <v>59</v>
      </c>
      <c r="AX11" s="138" t="s">
        <v>33</v>
      </c>
      <c r="AZ11" t="s">
        <v>59</v>
      </c>
      <c r="BA11" s="250" t="s">
        <v>33</v>
      </c>
    </row>
    <row r="12" spans="1:53" ht="15" customHeight="1">
      <c r="A12" s="292" t="s">
        <v>16</v>
      </c>
      <c r="B12" s="293"/>
      <c r="C12" s="278"/>
      <c r="D12" s="279"/>
      <c r="E12" s="279"/>
      <c r="F12" s="279"/>
      <c r="G12" s="280"/>
      <c r="I12" s="292" t="s">
        <v>26</v>
      </c>
      <c r="J12" s="293"/>
      <c r="K12" s="278">
        <f>C12</f>
        <v>0</v>
      </c>
      <c r="L12" s="279"/>
      <c r="M12" s="279"/>
      <c r="N12" s="279"/>
      <c r="O12" s="280"/>
      <c r="P12" s="128"/>
      <c r="Q12" s="128"/>
      <c r="AJ12" s="69" t="s">
        <v>292</v>
      </c>
      <c r="AK12" s="69" t="s">
        <v>299</v>
      </c>
      <c r="AV12" t="s">
        <v>132</v>
      </c>
      <c r="AW12" t="s">
        <v>132</v>
      </c>
      <c r="AX12" t="s">
        <v>34</v>
      </c>
      <c r="BA12" t="s">
        <v>34</v>
      </c>
    </row>
    <row r="13" spans="1:37" ht="15" customHeight="1">
      <c r="A13" s="296"/>
      <c r="B13" s="297"/>
      <c r="C13" s="281"/>
      <c r="D13" s="282"/>
      <c r="E13" s="282"/>
      <c r="F13" s="282"/>
      <c r="G13" s="283"/>
      <c r="I13" s="296"/>
      <c r="J13" s="297"/>
      <c r="K13" s="281"/>
      <c r="L13" s="282"/>
      <c r="M13" s="282"/>
      <c r="N13" s="282"/>
      <c r="O13" s="283"/>
      <c r="P13" s="128"/>
      <c r="Q13" s="128"/>
      <c r="AJ13" s="69" t="s">
        <v>291</v>
      </c>
      <c r="AK13" s="69" t="s">
        <v>300</v>
      </c>
    </row>
    <row r="14" spans="1:37" ht="15" customHeight="1">
      <c r="A14" s="290" t="s">
        <v>18</v>
      </c>
      <c r="B14" s="291"/>
      <c r="C14" s="275"/>
      <c r="D14" s="276"/>
      <c r="E14" s="276"/>
      <c r="F14" s="276"/>
      <c r="G14" s="277"/>
      <c r="I14" s="290" t="s">
        <v>18</v>
      </c>
      <c r="J14" s="291"/>
      <c r="K14" s="275">
        <f>C14</f>
        <v>0</v>
      </c>
      <c r="L14" s="276"/>
      <c r="M14" s="276"/>
      <c r="N14" s="276"/>
      <c r="O14" s="277"/>
      <c r="P14" s="127"/>
      <c r="Q14" s="127"/>
      <c r="AJ14" s="204" t="s">
        <v>533</v>
      </c>
      <c r="AK14" s="204" t="s">
        <v>232</v>
      </c>
    </row>
    <row r="15" spans="1:37" ht="15" customHeight="1">
      <c r="A15" s="292" t="s">
        <v>25</v>
      </c>
      <c r="B15" s="293"/>
      <c r="C15" s="278"/>
      <c r="D15" s="279"/>
      <c r="E15" s="279"/>
      <c r="F15" s="279"/>
      <c r="G15" s="280"/>
      <c r="I15" s="292" t="s">
        <v>24</v>
      </c>
      <c r="J15" s="293"/>
      <c r="K15" s="278">
        <f>C15</f>
        <v>0</v>
      </c>
      <c r="L15" s="279"/>
      <c r="M15" s="279"/>
      <c r="N15" s="279"/>
      <c r="O15" s="280"/>
      <c r="P15" s="126"/>
      <c r="Q15" s="126"/>
      <c r="AJ15" s="204" t="s">
        <v>295</v>
      </c>
      <c r="AK15" s="204" t="s">
        <v>303</v>
      </c>
    </row>
    <row r="16" spans="1:37" ht="15" customHeight="1">
      <c r="A16" s="294"/>
      <c r="B16" s="295"/>
      <c r="C16" s="281"/>
      <c r="D16" s="282"/>
      <c r="E16" s="282"/>
      <c r="F16" s="282"/>
      <c r="G16" s="283"/>
      <c r="I16" s="294"/>
      <c r="J16" s="295"/>
      <c r="K16" s="281"/>
      <c r="L16" s="282"/>
      <c r="M16" s="282"/>
      <c r="N16" s="282"/>
      <c r="O16" s="283"/>
      <c r="AJ16" s="204" t="s">
        <v>296</v>
      </c>
      <c r="AK16" s="204" t="s">
        <v>304</v>
      </c>
    </row>
    <row r="17" spans="1:37" ht="15" customHeight="1">
      <c r="A17" s="294"/>
      <c r="B17" s="295"/>
      <c r="C17" s="284" t="s">
        <v>21</v>
      </c>
      <c r="D17" s="285"/>
      <c r="E17" s="23" t="s">
        <v>22</v>
      </c>
      <c r="F17" s="284" t="s">
        <v>23</v>
      </c>
      <c r="G17" s="545"/>
      <c r="I17" s="294"/>
      <c r="J17" s="295"/>
      <c r="K17" s="284" t="s">
        <v>21</v>
      </c>
      <c r="L17" s="285"/>
      <c r="M17" s="23" t="s">
        <v>22</v>
      </c>
      <c r="N17" s="284" t="s">
        <v>23</v>
      </c>
      <c r="O17" s="545"/>
      <c r="AJ17" s="69" t="s">
        <v>534</v>
      </c>
      <c r="AK17" s="69" t="s">
        <v>231</v>
      </c>
    </row>
    <row r="18" spans="1:37" ht="15" customHeight="1">
      <c r="A18" s="296"/>
      <c r="B18" s="297"/>
      <c r="C18" s="275"/>
      <c r="D18" s="286"/>
      <c r="E18" s="44"/>
      <c r="F18" s="473"/>
      <c r="G18" s="531"/>
      <c r="I18" s="296"/>
      <c r="J18" s="297"/>
      <c r="K18" s="275">
        <f>C18</f>
        <v>0</v>
      </c>
      <c r="L18" s="286"/>
      <c r="M18" s="44">
        <f>E18</f>
        <v>0</v>
      </c>
      <c r="N18" s="473">
        <f>F18</f>
        <v>0</v>
      </c>
      <c r="O18" s="531"/>
      <c r="AJ18" s="69" t="s">
        <v>297</v>
      </c>
      <c r="AK18" s="69" t="s">
        <v>305</v>
      </c>
    </row>
    <row r="19" spans="1:37" ht="15" customHeight="1" thickBot="1">
      <c r="A19" s="273" t="s">
        <v>20</v>
      </c>
      <c r="B19" s="274"/>
      <c r="C19" s="438"/>
      <c r="D19" s="439"/>
      <c r="E19" s="439"/>
      <c r="F19" s="439"/>
      <c r="G19" s="440"/>
      <c r="I19" s="273" t="s">
        <v>19</v>
      </c>
      <c r="J19" s="274"/>
      <c r="K19" s="438">
        <f>C19</f>
        <v>0</v>
      </c>
      <c r="L19" s="439"/>
      <c r="M19" s="439"/>
      <c r="N19" s="439"/>
      <c r="O19" s="440"/>
      <c r="AJ19" s="69" t="s">
        <v>298</v>
      </c>
      <c r="AK19" s="69" t="s">
        <v>306</v>
      </c>
    </row>
    <row r="20" ht="15" customHeight="1">
      <c r="K20" s="125"/>
    </row>
    <row r="21" ht="15" customHeight="1">
      <c r="K21" s="125"/>
    </row>
    <row r="22" ht="15" customHeight="1">
      <c r="K22" s="125"/>
    </row>
    <row r="23" spans="5:8" ht="15" customHeight="1">
      <c r="E23" s="114"/>
      <c r="F23" s="114"/>
      <c r="G23" s="114"/>
      <c r="H23" s="114"/>
    </row>
    <row r="24" spans="1:15" ht="15" customHeight="1">
      <c r="A24" s="610" t="s">
        <v>215</v>
      </c>
      <c r="B24" s="611"/>
      <c r="C24" s="612" t="s">
        <v>30</v>
      </c>
      <c r="D24" s="613"/>
      <c r="E24" s="613"/>
      <c r="F24" s="613"/>
      <c r="G24" s="614"/>
      <c r="H24" s="615" t="s">
        <v>137</v>
      </c>
      <c r="I24" s="616"/>
      <c r="J24" s="616" t="s">
        <v>140</v>
      </c>
      <c r="K24" s="617"/>
      <c r="L24" s="618" t="s">
        <v>143</v>
      </c>
      <c r="M24" s="619"/>
      <c r="N24" s="601" t="s">
        <v>146</v>
      </c>
      <c r="O24" s="602"/>
    </row>
    <row r="25" spans="1:15" ht="15" customHeight="1">
      <c r="A25" s="603">
        <f>SUM(H25:O25)</f>
        <v>0</v>
      </c>
      <c r="B25" s="604"/>
      <c r="C25" s="605" t="str">
        <f>IF($F$4="_ _ _ _ _ _ _ _ ","",IF(RIGHT($F$4,2)="AL",AY7,IF(RIGHT($F$4,2)="KL",AW7,IF(RIGHT($F$4,2)="OH",AX7,IF(RIGHT($F$4,2)="L ",AV7,IF(RIGHT($F$4,2)="PL",AZ7,BA7))))))</f>
        <v/>
      </c>
      <c r="D25" s="606"/>
      <c r="E25" s="606"/>
      <c r="F25" s="606"/>
      <c r="G25" s="607"/>
      <c r="H25" s="608"/>
      <c r="I25" s="609"/>
      <c r="J25" s="608"/>
      <c r="K25" s="609"/>
      <c r="L25" s="608"/>
      <c r="M25" s="609"/>
      <c r="N25" s="608"/>
      <c r="O25" s="609"/>
    </row>
    <row r="26" spans="1:55" s="3" customFormat="1" ht="15" customHeight="1">
      <c r="A26" s="603">
        <f aca="true" t="shared" si="0" ref="A26:A30">SUM(H26:O26)</f>
        <v>0</v>
      </c>
      <c r="B26" s="604"/>
      <c r="C26" s="605" t="str">
        <f aca="true" t="shared" si="1" ref="C26:C30">IF($F$4="_ _ _ _ _ _ _ _ ","",IF(RIGHT($F$4,2)="AL",AY8,IF(RIGHT($F$4,2)="KL",AW8,IF(RIGHT($F$4,2)="OH",AX8,IF(RIGHT($F$4,2)="L ",AV8,IF(RIGHT($F$4,2)="PL",AZ8,BA8))))))</f>
        <v/>
      </c>
      <c r="D26" s="606"/>
      <c r="E26" s="606"/>
      <c r="F26" s="606"/>
      <c r="G26" s="607"/>
      <c r="H26" s="608"/>
      <c r="I26" s="609"/>
      <c r="J26" s="608"/>
      <c r="K26" s="609"/>
      <c r="L26" s="608"/>
      <c r="M26" s="609"/>
      <c r="N26" s="608"/>
      <c r="O26" s="609"/>
      <c r="R26"/>
      <c r="AI26"/>
      <c r="AJ26"/>
      <c r="AK26"/>
      <c r="AL26"/>
      <c r="AM26"/>
      <c r="AN26"/>
      <c r="AO26"/>
      <c r="AP26"/>
      <c r="AQ26"/>
      <c r="AR26"/>
      <c r="AS26"/>
      <c r="AT26"/>
      <c r="AU26"/>
      <c r="AV26"/>
      <c r="AW26"/>
      <c r="AX26"/>
      <c r="AY26"/>
      <c r="AZ26"/>
      <c r="BA26"/>
      <c r="BB26"/>
      <c r="BC26"/>
    </row>
    <row r="27" spans="1:55" s="3" customFormat="1" ht="15" customHeight="1">
      <c r="A27" s="603">
        <f t="shared" si="0"/>
        <v>0</v>
      </c>
      <c r="B27" s="604"/>
      <c r="C27" s="605" t="str">
        <f t="shared" si="1"/>
        <v/>
      </c>
      <c r="D27" s="606"/>
      <c r="E27" s="606"/>
      <c r="F27" s="606"/>
      <c r="G27" s="607"/>
      <c r="H27" s="608"/>
      <c r="I27" s="609"/>
      <c r="J27" s="608"/>
      <c r="K27" s="609"/>
      <c r="L27" s="608"/>
      <c r="M27" s="609"/>
      <c r="N27" s="608"/>
      <c r="O27" s="609"/>
      <c r="R27"/>
      <c r="AI27"/>
      <c r="AJ27"/>
      <c r="AK27"/>
      <c r="AL27"/>
      <c r="AM27"/>
      <c r="AN27"/>
      <c r="AO27"/>
      <c r="AP27"/>
      <c r="AQ27"/>
      <c r="AR27"/>
      <c r="AS27"/>
      <c r="AT27"/>
      <c r="AU27"/>
      <c r="AV27"/>
      <c r="AW27"/>
      <c r="AX27"/>
      <c r="AY27"/>
      <c r="AZ27"/>
      <c r="BA27"/>
      <c r="BB27"/>
      <c r="BC27"/>
    </row>
    <row r="28" spans="1:55" s="3" customFormat="1" ht="15" customHeight="1">
      <c r="A28" s="603">
        <f t="shared" si="0"/>
        <v>0</v>
      </c>
      <c r="B28" s="604"/>
      <c r="C28" s="605" t="str">
        <f t="shared" si="1"/>
        <v/>
      </c>
      <c r="D28" s="606"/>
      <c r="E28" s="606"/>
      <c r="F28" s="606"/>
      <c r="G28" s="607"/>
      <c r="H28" s="608"/>
      <c r="I28" s="609"/>
      <c r="J28" s="608"/>
      <c r="K28" s="609"/>
      <c r="L28" s="608"/>
      <c r="M28" s="609"/>
      <c r="N28" s="608"/>
      <c r="O28" s="609"/>
      <c r="R28"/>
      <c r="AI28"/>
      <c r="AJ28"/>
      <c r="AK28"/>
      <c r="AL28"/>
      <c r="AM28"/>
      <c r="AN28"/>
      <c r="AO28"/>
      <c r="AP28"/>
      <c r="AQ28"/>
      <c r="AR28"/>
      <c r="AS28"/>
      <c r="AT28"/>
      <c r="AU28"/>
      <c r="AV28"/>
      <c r="AW28"/>
      <c r="AX28"/>
      <c r="AY28"/>
      <c r="AZ28"/>
      <c r="BA28"/>
      <c r="BB28"/>
      <c r="BC28"/>
    </row>
    <row r="29" spans="1:55" s="3" customFormat="1" ht="15" customHeight="1">
      <c r="A29" s="603">
        <f t="shared" si="0"/>
        <v>0</v>
      </c>
      <c r="B29" s="604"/>
      <c r="C29" s="605" t="str">
        <f t="shared" si="1"/>
        <v/>
      </c>
      <c r="D29" s="606"/>
      <c r="E29" s="606"/>
      <c r="F29" s="606"/>
      <c r="G29" s="607"/>
      <c r="H29" s="608"/>
      <c r="I29" s="609"/>
      <c r="J29" s="608"/>
      <c r="K29" s="609"/>
      <c r="L29" s="608"/>
      <c r="M29" s="609"/>
      <c r="N29" s="608"/>
      <c r="O29" s="609"/>
      <c r="R29"/>
      <c r="AI29"/>
      <c r="AJ29"/>
      <c r="AK29"/>
      <c r="AL29"/>
      <c r="AM29"/>
      <c r="AN29"/>
      <c r="AO29"/>
      <c r="AP29"/>
      <c r="AQ29"/>
      <c r="AR29"/>
      <c r="AS29"/>
      <c r="AT29"/>
      <c r="AU29"/>
      <c r="AV29"/>
      <c r="AW29"/>
      <c r="AX29"/>
      <c r="AY29"/>
      <c r="AZ29"/>
      <c r="BA29"/>
      <c r="BB29"/>
      <c r="BC29"/>
    </row>
    <row r="30" spans="1:55" s="3" customFormat="1" ht="15" customHeight="1">
      <c r="A30" s="603">
        <f t="shared" si="0"/>
        <v>0</v>
      </c>
      <c r="B30" s="604"/>
      <c r="C30" s="605" t="str">
        <f t="shared" si="1"/>
        <v/>
      </c>
      <c r="D30" s="606"/>
      <c r="E30" s="606"/>
      <c r="F30" s="606"/>
      <c r="G30" s="607"/>
      <c r="H30" s="608"/>
      <c r="I30" s="609"/>
      <c r="J30" s="608"/>
      <c r="K30" s="609"/>
      <c r="L30" s="608"/>
      <c r="M30" s="609"/>
      <c r="N30" s="608"/>
      <c r="O30" s="609"/>
      <c r="R30"/>
      <c r="AI30"/>
      <c r="AJ30"/>
      <c r="AK30"/>
      <c r="AL30"/>
      <c r="AM30"/>
      <c r="AN30"/>
      <c r="AO30"/>
      <c r="AP30"/>
      <c r="AQ30"/>
      <c r="AR30"/>
      <c r="AS30"/>
      <c r="AT30"/>
      <c r="AU30"/>
      <c r="AV30"/>
      <c r="AW30"/>
      <c r="AX30"/>
      <c r="AY30"/>
      <c r="AZ30"/>
      <c r="BA30"/>
      <c r="BB30"/>
      <c r="BC30"/>
    </row>
    <row r="31" spans="18:55" s="3" customFormat="1" ht="15" customHeight="1">
      <c r="R31"/>
      <c r="AI31"/>
      <c r="AJ31"/>
      <c r="AK31"/>
      <c r="AL31"/>
      <c r="AM31"/>
      <c r="AN31"/>
      <c r="AO31"/>
      <c r="AP31"/>
      <c r="AQ31"/>
      <c r="AR31"/>
      <c r="AS31"/>
      <c r="AT31"/>
      <c r="AU31"/>
      <c r="AV31"/>
      <c r="AW31"/>
      <c r="AX31"/>
      <c r="AY31"/>
      <c r="AZ31"/>
      <c r="BA31"/>
      <c r="BB31"/>
      <c r="BC31"/>
    </row>
    <row r="32" ht="15" customHeight="1"/>
    <row r="33" spans="1:15" ht="15" customHeight="1">
      <c r="A33" s="624">
        <f>SUM(A25:B30)</f>
        <v>0</v>
      </c>
      <c r="B33" s="625"/>
      <c r="C33" s="628" t="s">
        <v>5</v>
      </c>
      <c r="D33" s="629"/>
      <c r="E33" s="629"/>
      <c r="F33" s="629"/>
      <c r="G33" s="630"/>
      <c r="H33" s="620">
        <f>SUM(H25:I30)</f>
        <v>0</v>
      </c>
      <c r="I33" s="621"/>
      <c r="J33" s="620">
        <f>SUM(J25:K30)</f>
        <v>0</v>
      </c>
      <c r="K33" s="621"/>
      <c r="L33" s="620">
        <f>SUM(L25:M30)</f>
        <v>0</v>
      </c>
      <c r="M33" s="621"/>
      <c r="N33" s="620">
        <f>SUM(N25:O30)</f>
        <v>0</v>
      </c>
      <c r="O33" s="621"/>
    </row>
    <row r="34" spans="1:15" ht="15" customHeight="1">
      <c r="A34" s="626"/>
      <c r="B34" s="627"/>
      <c r="C34" s="631"/>
      <c r="D34" s="632"/>
      <c r="E34" s="632"/>
      <c r="F34" s="632"/>
      <c r="G34" s="633"/>
      <c r="H34" s="622"/>
      <c r="I34" s="623"/>
      <c r="J34" s="622"/>
      <c r="K34" s="623"/>
      <c r="L34" s="622"/>
      <c r="M34" s="623"/>
      <c r="N34" s="622"/>
      <c r="O34" s="623"/>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sheetData>
  <mergeCells count="89">
    <mergeCell ref="N33:O34"/>
    <mergeCell ref="A30:B30"/>
    <mergeCell ref="C30:G30"/>
    <mergeCell ref="H30:I30"/>
    <mergeCell ref="J30:K30"/>
    <mergeCell ref="L30:M30"/>
    <mergeCell ref="N30:O30"/>
    <mergeCell ref="A33:B34"/>
    <mergeCell ref="C33:G34"/>
    <mergeCell ref="H33:I34"/>
    <mergeCell ref="J33:K34"/>
    <mergeCell ref="L33:M34"/>
    <mergeCell ref="N29:O29"/>
    <mergeCell ref="A28:B28"/>
    <mergeCell ref="C28:G28"/>
    <mergeCell ref="H28:I28"/>
    <mergeCell ref="J28:K28"/>
    <mergeCell ref="L28:M28"/>
    <mergeCell ref="N28:O28"/>
    <mergeCell ref="A29:B29"/>
    <mergeCell ref="C29:G29"/>
    <mergeCell ref="H29:I29"/>
    <mergeCell ref="J29:K29"/>
    <mergeCell ref="L29:M29"/>
    <mergeCell ref="N27:O27"/>
    <mergeCell ref="A26:B26"/>
    <mergeCell ref="C26:G26"/>
    <mergeCell ref="H26:I26"/>
    <mergeCell ref="J26:K26"/>
    <mergeCell ref="L26:M26"/>
    <mergeCell ref="N26:O26"/>
    <mergeCell ref="A27:B27"/>
    <mergeCell ref="C27:G27"/>
    <mergeCell ref="H27:I27"/>
    <mergeCell ref="J27:K27"/>
    <mergeCell ref="L27:M27"/>
    <mergeCell ref="N24:O24"/>
    <mergeCell ref="A25:B25"/>
    <mergeCell ref="C25:G25"/>
    <mergeCell ref="H25:I25"/>
    <mergeCell ref="J25:K25"/>
    <mergeCell ref="L25:M25"/>
    <mergeCell ref="N25:O25"/>
    <mergeCell ref="A24:B24"/>
    <mergeCell ref="C24:G24"/>
    <mergeCell ref="H24:I24"/>
    <mergeCell ref="J24:K24"/>
    <mergeCell ref="L24:M24"/>
    <mergeCell ref="A19:B19"/>
    <mergeCell ref="C19:G19"/>
    <mergeCell ref="I19:J19"/>
    <mergeCell ref="K19:O19"/>
    <mergeCell ref="A14:B14"/>
    <mergeCell ref="C14:G14"/>
    <mergeCell ref="I14:J14"/>
    <mergeCell ref="K14:O14"/>
    <mergeCell ref="A15:B18"/>
    <mergeCell ref="C15:G16"/>
    <mergeCell ref="I15:J18"/>
    <mergeCell ref="K15:O16"/>
    <mergeCell ref="C17:D17"/>
    <mergeCell ref="F17:G17"/>
    <mergeCell ref="K17:L17"/>
    <mergeCell ref="N17:O17"/>
    <mergeCell ref="C18:D18"/>
    <mergeCell ref="F18:G18"/>
    <mergeCell ref="K18:L18"/>
    <mergeCell ref="N18:O18"/>
    <mergeCell ref="A11:B11"/>
    <mergeCell ref="C11:G11"/>
    <mergeCell ref="I11:J11"/>
    <mergeCell ref="K11:O11"/>
    <mergeCell ref="A12:B13"/>
    <mergeCell ref="C12:G13"/>
    <mergeCell ref="I12:J13"/>
    <mergeCell ref="K12:O13"/>
    <mergeCell ref="C5:E5"/>
    <mergeCell ref="F5:L5"/>
    <mergeCell ref="C6:E6"/>
    <mergeCell ref="F6:L6"/>
    <mergeCell ref="C7:E7"/>
    <mergeCell ref="F7:L9"/>
    <mergeCell ref="C4:E4"/>
    <mergeCell ref="F4:L4"/>
    <mergeCell ref="C1:R1"/>
    <mergeCell ref="C2:E2"/>
    <mergeCell ref="F2:L2"/>
    <mergeCell ref="C3:E3"/>
    <mergeCell ref="F3:L3"/>
  </mergeCells>
  <conditionalFormatting sqref="A27:B27 H27:O27">
    <cfRule type="expression" priority="257" dxfId="38">
      <formula>$F$4=#REF!</formula>
    </cfRule>
    <cfRule type="expression" priority="263" dxfId="38">
      <formula>$F$4=$AJ$6</formula>
    </cfRule>
    <cfRule type="expression" priority="264" dxfId="38">
      <formula>$F$4=$AJ$5</formula>
    </cfRule>
    <cfRule type="expression" priority="265" dxfId="38">
      <formula>$F$4=#REF!</formula>
    </cfRule>
    <cfRule type="expression" priority="266" dxfId="38">
      <formula>$F$4=#REF!</formula>
    </cfRule>
  </conditionalFormatting>
  <conditionalFormatting sqref="A29:B29 H29:O29">
    <cfRule type="expression" priority="247" dxfId="38">
      <formula>$F$4=#REF!</formula>
    </cfRule>
    <cfRule type="expression" priority="248" dxfId="5">
      <formula>$F$4=#REF!</formula>
    </cfRule>
    <cfRule type="expression" priority="249" dxfId="38">
      <formula>$F$4=#REF!</formula>
    </cfRule>
    <cfRule type="expression" priority="250" dxfId="5">
      <formula>$F$4=#REF!</formula>
    </cfRule>
    <cfRule type="expression" priority="251" dxfId="38">
      <formula>$F$4=#REF!</formula>
    </cfRule>
    <cfRule type="expression" priority="252" dxfId="5">
      <formula>$F$4=#REF!</formula>
    </cfRule>
    <cfRule type="expression" priority="253" dxfId="38">
      <formula>$F$4=$AJ$7</formula>
    </cfRule>
    <cfRule type="expression" priority="254" dxfId="5">
      <formula>$F$4=$AJ$5</formula>
    </cfRule>
    <cfRule type="expression" priority="255" dxfId="38">
      <formula>$F$4=#REF!</formula>
    </cfRule>
    <cfRule type="expression" priority="256" dxfId="5">
      <formula>$F$4=#REF!</formula>
    </cfRule>
  </conditionalFormatting>
  <conditionalFormatting sqref="A30:B30 H30:O30">
    <cfRule type="expression" priority="237" dxfId="5">
      <formula>$F$4=#REF!</formula>
    </cfRule>
    <cfRule type="expression" priority="238" dxfId="4">
      <formula>$F$4=#REF!</formula>
    </cfRule>
    <cfRule type="expression" priority="239" dxfId="5">
      <formula>$F$4=#REF!</formula>
    </cfRule>
    <cfRule type="expression" priority="240" dxfId="4">
      <formula>$F$4=#REF!</formula>
    </cfRule>
    <cfRule type="expression" priority="241" dxfId="5">
      <formula>$F$4=#REF!</formula>
    </cfRule>
    <cfRule type="expression" priority="242" dxfId="4">
      <formula>$F$4=#REF!</formula>
    </cfRule>
    <cfRule type="expression" priority="243" dxfId="5">
      <formula>$F$4=$AJ$6</formula>
    </cfRule>
    <cfRule type="expression" priority="244" dxfId="4">
      <formula>$F$4=$AJ$5</formula>
    </cfRule>
    <cfRule type="expression" priority="245" dxfId="5">
      <formula>$F$4=#REF!</formula>
    </cfRule>
    <cfRule type="expression" priority="246" dxfId="4">
      <formula>$F$4=#REF!</formula>
    </cfRule>
  </conditionalFormatting>
  <conditionalFormatting sqref="A27:O27">
    <cfRule type="expression" priority="3" dxfId="15">
      <formula>$F$4=$AJ$18</formula>
    </cfRule>
    <cfRule type="expression" priority="8" dxfId="15">
      <formula>$F$4=$AJ$15</formula>
    </cfRule>
    <cfRule type="expression" priority="13" dxfId="15">
      <formula>$F$4=$AJ$12</formula>
    </cfRule>
    <cfRule type="expression" priority="18" dxfId="15">
      <formula>$F$4=$AJ$9</formula>
    </cfRule>
  </conditionalFormatting>
  <conditionalFormatting sqref="A28:O28">
    <cfRule type="expression" priority="5" dxfId="15">
      <formula>$F$4=$AJ$17</formula>
    </cfRule>
    <cfRule type="expression" priority="10" dxfId="15">
      <formula>$F$4=$AJ$14</formula>
    </cfRule>
    <cfRule type="expression" priority="15" dxfId="15">
      <formula>$F$4=$AJ$11</formula>
    </cfRule>
    <cfRule type="expression" priority="20" dxfId="15">
      <formula>$F$4=$AJ$8</formula>
    </cfRule>
  </conditionalFormatting>
  <conditionalFormatting sqref="A29:O29">
    <cfRule type="expression" priority="1" dxfId="15">
      <formula>$F$4=$AJ$19</formula>
    </cfRule>
    <cfRule type="expression" priority="6" dxfId="17">
      <formula>$F$4=$AJ$16</formula>
    </cfRule>
    <cfRule type="expression" priority="11" dxfId="15">
      <formula>$F$4=$AJ$13</formula>
    </cfRule>
    <cfRule type="expression" priority="16" dxfId="15">
      <formula>$F$4=$AJ$10</formula>
    </cfRule>
    <cfRule type="expression" priority="22" dxfId="5">
      <formula>$F$4=$AJ$5</formula>
    </cfRule>
  </conditionalFormatting>
  <conditionalFormatting sqref="A30:O30">
    <cfRule type="expression" priority="2" dxfId="7">
      <formula>$F$4=$AJ$18</formula>
    </cfRule>
    <cfRule type="expression" priority="4" dxfId="12">
      <formula>$F$4=$AJ$17</formula>
    </cfRule>
    <cfRule type="expression" priority="7" dxfId="5">
      <formula>$F$4=$AJ$15</formula>
    </cfRule>
    <cfRule type="expression" priority="9" dxfId="5">
      <formula>$F$4=$AJ$14</formula>
    </cfRule>
    <cfRule type="expression" priority="12" dxfId="5">
      <formula>$F$4=$AJ$12</formula>
    </cfRule>
    <cfRule type="expression" priority="14" dxfId="5">
      <formula>$F$4=$AJ$11</formula>
    </cfRule>
    <cfRule type="expression" priority="17" dxfId="7">
      <formula>$F$4=$AJ$9</formula>
    </cfRule>
    <cfRule type="expression" priority="19" dxfId="5">
      <formula>$F$4=$AJ$8</formula>
    </cfRule>
    <cfRule type="expression" priority="21" dxfId="5">
      <formula>$F$4=$AJ$6</formula>
    </cfRule>
    <cfRule type="expression" priority="23" dxfId="4">
      <formula>$F$4=$AJ$5</formula>
    </cfRule>
  </conditionalFormatting>
  <conditionalFormatting sqref="H25:H30 J25:J30 L25:L30 N25:N30">
    <cfRule type="cellIs" priority="60" dxfId="1" operator="equal">
      <formula>0</formula>
    </cfRule>
  </conditionalFormatting>
  <conditionalFormatting sqref="H33 J33 L33 N33">
    <cfRule type="expression" priority="58" dxfId="2">
      <formula>#REF!="1/8"</formula>
    </cfRule>
    <cfRule type="cellIs" priority="59" dxfId="1" operator="equal">
      <formula>0</formula>
    </cfRule>
  </conditionalFormatting>
  <conditionalFormatting sqref="K12:O18 K19">
    <cfRule type="cellIs" priority="26" dxfId="0" operator="equal">
      <formula>0</formula>
    </cfRule>
  </conditionalFormatting>
  <dataValidations count="1">
    <dataValidation type="list" allowBlank="1" showInputMessage="1" showErrorMessage="1" sqref="F4:L4">
      <formula1>$AJ$4:$AJ$19</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83" r:id="rId2"/>
  <headerFooter>
    <oddFooter>&amp;Cpage &amp;P of &amp;N&amp;R&amp;8 2011</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3499799966812134"/>
  </sheetPr>
  <dimension ref="A1:AM83"/>
  <sheetViews>
    <sheetView workbookViewId="0" topLeftCell="A1">
      <selection activeCell="P8" sqref="P8"/>
    </sheetView>
  </sheetViews>
  <sheetFormatPr defaultColWidth="11.421875" defaultRowHeight="15"/>
  <cols>
    <col min="1" max="17" width="9.140625" style="5" customWidth="1"/>
    <col min="18" max="33" width="11.421875" style="5" customWidth="1"/>
    <col min="34" max="34" width="27.00390625" style="5" customWidth="1"/>
    <col min="35" max="35" width="15.8515625" style="5" customWidth="1"/>
    <col min="36" max="36" width="29.8515625" style="5" bestFit="1" customWidth="1"/>
    <col min="37" max="37" width="10.140625" style="5" customWidth="1"/>
    <col min="38" max="38" width="28.8515625" style="5" bestFit="1" customWidth="1"/>
    <col min="39" max="16384" width="11.421875" style="5" customWidth="1"/>
  </cols>
  <sheetData>
    <row r="1" spans="2:17" ht="15.75" thickBot="1">
      <c r="B1" s="131"/>
      <c r="C1" s="131"/>
      <c r="D1" s="131"/>
      <c r="E1" s="131"/>
      <c r="F1" s="131"/>
      <c r="G1" s="131"/>
      <c r="H1" s="131"/>
      <c r="I1" s="131"/>
      <c r="J1" s="131"/>
      <c r="K1" s="131"/>
      <c r="L1" s="131"/>
      <c r="M1" s="131"/>
      <c r="N1" s="131"/>
      <c r="O1" s="131"/>
      <c r="P1" s="131"/>
      <c r="Q1" s="131"/>
    </row>
    <row r="2" spans="2:10" ht="20.25" customHeight="1">
      <c r="B2" s="131"/>
      <c r="C2" s="131"/>
      <c r="D2" s="666" t="s">
        <v>13</v>
      </c>
      <c r="E2" s="667"/>
      <c r="F2" s="667"/>
      <c r="G2" s="670"/>
      <c r="H2" s="670"/>
      <c r="I2" s="670"/>
      <c r="J2" s="671"/>
    </row>
    <row r="3" spans="4:10" ht="20.25" customHeight="1" thickBot="1">
      <c r="D3" s="668" t="s">
        <v>28</v>
      </c>
      <c r="E3" s="669"/>
      <c r="F3" s="669"/>
      <c r="G3" s="672"/>
      <c r="H3" s="672"/>
      <c r="I3" s="672"/>
      <c r="J3" s="673"/>
    </row>
    <row r="5" ht="15.75" thickBot="1"/>
    <row r="6" spans="1:13" ht="15">
      <c r="A6" s="302" t="s">
        <v>17</v>
      </c>
      <c r="B6" s="303"/>
      <c r="C6" s="674"/>
      <c r="D6" s="675"/>
      <c r="E6" s="675"/>
      <c r="F6" s="676"/>
      <c r="H6" s="302" t="s">
        <v>63</v>
      </c>
      <c r="I6" s="303"/>
      <c r="J6" s="674"/>
      <c r="K6" s="675"/>
      <c r="L6" s="675"/>
      <c r="M6" s="676"/>
    </row>
    <row r="7" spans="1:13" ht="15">
      <c r="A7" s="292" t="s">
        <v>16</v>
      </c>
      <c r="B7" s="293"/>
      <c r="C7" s="677"/>
      <c r="D7" s="678"/>
      <c r="E7" s="678"/>
      <c r="F7" s="679"/>
      <c r="H7" s="292" t="s">
        <v>26</v>
      </c>
      <c r="I7" s="293"/>
      <c r="J7" s="677"/>
      <c r="K7" s="678"/>
      <c r="L7" s="678"/>
      <c r="M7" s="679"/>
    </row>
    <row r="8" spans="1:38" ht="15">
      <c r="A8" s="294"/>
      <c r="B8" s="295"/>
      <c r="C8" s="680"/>
      <c r="D8" s="681"/>
      <c r="E8" s="681"/>
      <c r="F8" s="682"/>
      <c r="H8" s="294"/>
      <c r="I8" s="295"/>
      <c r="J8" s="680"/>
      <c r="K8" s="681"/>
      <c r="L8" s="681"/>
      <c r="M8" s="682"/>
      <c r="AH8" s="4" t="s">
        <v>52</v>
      </c>
      <c r="AJ8" s="4" t="s">
        <v>64</v>
      </c>
      <c r="AL8" s="4" t="s">
        <v>53</v>
      </c>
    </row>
    <row r="9" spans="1:38" ht="15">
      <c r="A9" s="296"/>
      <c r="B9" s="297"/>
      <c r="C9" s="683"/>
      <c r="D9" s="684"/>
      <c r="E9" s="684"/>
      <c r="F9" s="685"/>
      <c r="H9" s="296"/>
      <c r="I9" s="297"/>
      <c r="J9" s="683"/>
      <c r="K9" s="684"/>
      <c r="L9" s="684"/>
      <c r="M9" s="685"/>
      <c r="AH9" s="14" t="s">
        <v>54</v>
      </c>
      <c r="AJ9" s="14" t="s">
        <v>54</v>
      </c>
      <c r="AL9" s="14" t="s">
        <v>54</v>
      </c>
    </row>
    <row r="10" spans="1:39" ht="15">
      <c r="A10" s="292" t="s">
        <v>65</v>
      </c>
      <c r="B10" s="293"/>
      <c r="C10" s="686"/>
      <c r="D10" s="687"/>
      <c r="E10" s="687"/>
      <c r="F10" s="688"/>
      <c r="H10" s="292" t="s">
        <v>65</v>
      </c>
      <c r="I10" s="293"/>
      <c r="J10" s="686"/>
      <c r="K10" s="687"/>
      <c r="L10" s="687"/>
      <c r="M10" s="688"/>
      <c r="AH10" s="5" t="s">
        <v>246</v>
      </c>
      <c r="AJ10" s="5" t="s">
        <v>85</v>
      </c>
      <c r="AL10" s="14" t="s">
        <v>129</v>
      </c>
      <c r="AM10"/>
    </row>
    <row r="11" spans="1:39" ht="15">
      <c r="A11" s="296"/>
      <c r="B11" s="297"/>
      <c r="C11" s="689"/>
      <c r="D11" s="690"/>
      <c r="E11" s="690"/>
      <c r="F11" s="691"/>
      <c r="H11" s="296"/>
      <c r="I11" s="297"/>
      <c r="J11" s="689"/>
      <c r="K11" s="690"/>
      <c r="L11" s="690"/>
      <c r="M11" s="691"/>
      <c r="AH11" s="5" t="s">
        <v>247</v>
      </c>
      <c r="AJ11" s="5" t="s">
        <v>86</v>
      </c>
      <c r="AL11" s="69" t="s">
        <v>40</v>
      </c>
      <c r="AM11"/>
    </row>
    <row r="12" spans="1:39" ht="15">
      <c r="A12" s="292" t="s">
        <v>25</v>
      </c>
      <c r="B12" s="293"/>
      <c r="C12" s="677"/>
      <c r="D12" s="678"/>
      <c r="E12" s="678"/>
      <c r="F12" s="679"/>
      <c r="H12" s="292" t="s">
        <v>25</v>
      </c>
      <c r="I12" s="293"/>
      <c r="J12" s="677"/>
      <c r="K12" s="678"/>
      <c r="L12" s="678"/>
      <c r="M12" s="679"/>
      <c r="AH12" s="5" t="s">
        <v>248</v>
      </c>
      <c r="AJ12" s="5" t="s">
        <v>87</v>
      </c>
      <c r="AL12" s="69" t="s">
        <v>167</v>
      </c>
      <c r="AM12"/>
    </row>
    <row r="13" spans="1:39" ht="15" customHeight="1">
      <c r="A13" s="294"/>
      <c r="B13" s="295"/>
      <c r="C13" s="680"/>
      <c r="D13" s="681"/>
      <c r="E13" s="681"/>
      <c r="F13" s="682"/>
      <c r="H13" s="294"/>
      <c r="I13" s="295"/>
      <c r="J13" s="680"/>
      <c r="K13" s="681"/>
      <c r="L13" s="681"/>
      <c r="M13" s="682"/>
      <c r="AJ13" s="5" t="s">
        <v>196</v>
      </c>
      <c r="AL13" s="69" t="s">
        <v>169</v>
      </c>
      <c r="AM13"/>
    </row>
    <row r="14" spans="1:39" ht="15" customHeight="1">
      <c r="A14" s="294"/>
      <c r="B14" s="295"/>
      <c r="C14" s="683"/>
      <c r="D14" s="684"/>
      <c r="E14" s="684"/>
      <c r="F14" s="685"/>
      <c r="H14" s="294"/>
      <c r="I14" s="295"/>
      <c r="J14" s="683"/>
      <c r="K14" s="684"/>
      <c r="L14" s="684"/>
      <c r="M14" s="685"/>
      <c r="AJ14" s="5" t="s">
        <v>88</v>
      </c>
      <c r="AL14" s="69" t="s">
        <v>126</v>
      </c>
      <c r="AM14"/>
    </row>
    <row r="15" spans="1:39" ht="15">
      <c r="A15" s="294"/>
      <c r="B15" s="295"/>
      <c r="C15" s="692" t="s">
        <v>21</v>
      </c>
      <c r="D15" s="693"/>
      <c r="E15" s="78" t="s">
        <v>22</v>
      </c>
      <c r="F15" s="81" t="s">
        <v>66</v>
      </c>
      <c r="H15" s="294"/>
      <c r="I15" s="295"/>
      <c r="J15" s="692" t="s">
        <v>21</v>
      </c>
      <c r="K15" s="693"/>
      <c r="L15" s="78" t="s">
        <v>22</v>
      </c>
      <c r="M15" s="79" t="s">
        <v>66</v>
      </c>
      <c r="AH15" s="5" t="s">
        <v>67</v>
      </c>
      <c r="AJ15" s="5" t="s">
        <v>89</v>
      </c>
      <c r="AL15" s="69" t="s">
        <v>170</v>
      </c>
      <c r="AM15"/>
    </row>
    <row r="16" spans="1:39" ht="15">
      <c r="A16" s="296"/>
      <c r="B16" s="297"/>
      <c r="C16" s="634"/>
      <c r="D16" s="694"/>
      <c r="E16" s="6"/>
      <c r="F16" s="82"/>
      <c r="H16" s="296"/>
      <c r="I16" s="297"/>
      <c r="J16" s="634"/>
      <c r="K16" s="694"/>
      <c r="L16" s="80"/>
      <c r="M16" s="82"/>
      <c r="AH16" s="5" t="s">
        <v>69</v>
      </c>
      <c r="AL16" s="69" t="s">
        <v>171</v>
      </c>
      <c r="AM16"/>
    </row>
    <row r="17" spans="1:39" ht="15">
      <c r="A17" s="290" t="s">
        <v>20</v>
      </c>
      <c r="B17" s="291"/>
      <c r="C17" s="695"/>
      <c r="D17" s="696"/>
      <c r="E17" s="696"/>
      <c r="F17" s="697"/>
      <c r="H17" s="290" t="s">
        <v>20</v>
      </c>
      <c r="I17" s="291"/>
      <c r="J17" s="695"/>
      <c r="K17" s="696"/>
      <c r="L17" s="696"/>
      <c r="M17" s="697"/>
      <c r="AL17" s="69" t="s">
        <v>172</v>
      </c>
      <c r="AM17"/>
    </row>
    <row r="18" spans="1:39" ht="15.75" thickBot="1">
      <c r="A18" s="273" t="s">
        <v>71</v>
      </c>
      <c r="B18" s="274"/>
      <c r="C18" s="663"/>
      <c r="D18" s="664"/>
      <c r="E18" s="664"/>
      <c r="F18" s="665"/>
      <c r="H18" s="273" t="s">
        <v>71</v>
      </c>
      <c r="I18" s="274"/>
      <c r="J18" s="663"/>
      <c r="K18" s="664"/>
      <c r="L18" s="664"/>
      <c r="M18" s="665"/>
      <c r="AJ18" s="5" t="s">
        <v>68</v>
      </c>
      <c r="AL18" s="69" t="s">
        <v>173</v>
      </c>
      <c r="AM18"/>
    </row>
    <row r="19" spans="6:39" ht="15.75" thickBot="1">
      <c r="F19" s="7"/>
      <c r="AJ19" s="5" t="s">
        <v>70</v>
      </c>
      <c r="AL19" s="69" t="s">
        <v>174</v>
      </c>
      <c r="AM19"/>
    </row>
    <row r="20" spans="2:39" ht="27" thickBot="1">
      <c r="B20" s="308" t="s">
        <v>76</v>
      </c>
      <c r="C20" s="309"/>
      <c r="D20" s="309"/>
      <c r="E20" s="309"/>
      <c r="F20" s="309"/>
      <c r="G20" s="309"/>
      <c r="H20" s="309"/>
      <c r="I20" s="309"/>
      <c r="J20" s="309"/>
      <c r="K20" s="309"/>
      <c r="L20" s="309"/>
      <c r="M20" s="309"/>
      <c r="N20" s="310"/>
      <c r="AL20" s="69" t="s">
        <v>41</v>
      </c>
      <c r="AM20"/>
    </row>
    <row r="21" spans="2:39" ht="20.25" customHeight="1" thickBot="1">
      <c r="B21" s="641" t="s">
        <v>72</v>
      </c>
      <c r="C21" s="642"/>
      <c r="D21" s="642"/>
      <c r="E21" s="643"/>
      <c r="F21" s="646" t="s">
        <v>54</v>
      </c>
      <c r="G21" s="647"/>
      <c r="H21" s="647"/>
      <c r="I21" s="647"/>
      <c r="J21" s="647"/>
      <c r="K21" s="647"/>
      <c r="L21" s="647"/>
      <c r="M21" s="647"/>
      <c r="N21" s="648"/>
      <c r="AL21" s="69" t="s">
        <v>42</v>
      </c>
      <c r="AM21"/>
    </row>
    <row r="22" spans="2:39" ht="20.25" customHeight="1" thickBot="1">
      <c r="B22" s="641" t="s">
        <v>73</v>
      </c>
      <c r="C22" s="642"/>
      <c r="D22" s="642"/>
      <c r="E22" s="643"/>
      <c r="F22" s="646" t="s">
        <v>54</v>
      </c>
      <c r="G22" s="647"/>
      <c r="H22" s="647"/>
      <c r="I22" s="647"/>
      <c r="J22" s="647"/>
      <c r="K22" s="647"/>
      <c r="L22" s="647"/>
      <c r="M22" s="647"/>
      <c r="N22" s="648"/>
      <c r="AL22" s="69" t="s">
        <v>125</v>
      </c>
      <c r="AM22"/>
    </row>
    <row r="23" spans="38:39" ht="20.25" customHeight="1">
      <c r="AL23" s="69" t="s">
        <v>43</v>
      </c>
      <c r="AM23"/>
    </row>
    <row r="24" spans="2:39" ht="15.75">
      <c r="B24" s="644" t="s">
        <v>131</v>
      </c>
      <c r="C24" s="645"/>
      <c r="D24" s="645"/>
      <c r="E24" s="645"/>
      <c r="F24" s="654" t="s">
        <v>74</v>
      </c>
      <c r="G24" s="655"/>
      <c r="H24" s="655"/>
      <c r="I24" s="656"/>
      <c r="J24" s="649" t="s">
        <v>75</v>
      </c>
      <c r="K24" s="649"/>
      <c r="AL24" s="69" t="s">
        <v>176</v>
      </c>
      <c r="AM24"/>
    </row>
    <row r="25" spans="1:39" s="8" customFormat="1" ht="19.5" customHeight="1">
      <c r="A25" s="9"/>
      <c r="B25" s="636" t="s">
        <v>76</v>
      </c>
      <c r="C25" s="637"/>
      <c r="D25" s="637"/>
      <c r="E25" s="637"/>
      <c r="F25" s="651"/>
      <c r="G25" s="652"/>
      <c r="H25" s="652"/>
      <c r="I25" s="653"/>
      <c r="J25" s="650"/>
      <c r="K25" s="650"/>
      <c r="AL25" s="69" t="s">
        <v>44</v>
      </c>
      <c r="AM25"/>
    </row>
    <row r="26" spans="1:39" s="8" customFormat="1" ht="19.5" customHeight="1">
      <c r="A26" s="9"/>
      <c r="B26" s="636" t="s">
        <v>76</v>
      </c>
      <c r="C26" s="637"/>
      <c r="D26" s="637"/>
      <c r="E26" s="637"/>
      <c r="F26" s="651"/>
      <c r="G26" s="652"/>
      <c r="H26" s="652"/>
      <c r="I26" s="653"/>
      <c r="J26" s="650"/>
      <c r="K26" s="650"/>
      <c r="AL26" s="69" t="s">
        <v>177</v>
      </c>
      <c r="AM26"/>
    </row>
    <row r="27" spans="1:39" s="8" customFormat="1" ht="19.5" customHeight="1">
      <c r="A27" s="9"/>
      <c r="B27" s="636" t="s">
        <v>76</v>
      </c>
      <c r="C27" s="637"/>
      <c r="D27" s="637"/>
      <c r="E27" s="637"/>
      <c r="F27" s="651"/>
      <c r="G27" s="652"/>
      <c r="H27" s="652"/>
      <c r="I27" s="653"/>
      <c r="J27" s="650"/>
      <c r="K27" s="650"/>
      <c r="AL27" s="69" t="s">
        <v>178</v>
      </c>
      <c r="AM27"/>
    </row>
    <row r="28" spans="1:39" ht="20.25" customHeight="1">
      <c r="A28" s="10"/>
      <c r="B28" s="636" t="s">
        <v>76</v>
      </c>
      <c r="C28" s="637"/>
      <c r="D28" s="637"/>
      <c r="E28" s="637"/>
      <c r="F28" s="651"/>
      <c r="G28" s="652"/>
      <c r="H28" s="652"/>
      <c r="I28" s="653"/>
      <c r="J28" s="650"/>
      <c r="K28" s="650"/>
      <c r="AL28" s="69" t="s">
        <v>179</v>
      </c>
      <c r="AM28"/>
    </row>
    <row r="29" spans="1:39" ht="20.25" customHeight="1" thickBot="1">
      <c r="A29" s="10"/>
      <c r="AL29" s="69" t="s">
        <v>180</v>
      </c>
      <c r="AM29"/>
    </row>
    <row r="30" spans="1:39" ht="26.25" customHeight="1" thickBot="1">
      <c r="A30" s="10"/>
      <c r="B30" s="308" t="s">
        <v>244</v>
      </c>
      <c r="C30" s="309"/>
      <c r="D30" s="309"/>
      <c r="E30" s="309"/>
      <c r="F30" s="309"/>
      <c r="G30" s="309"/>
      <c r="H30" s="309"/>
      <c r="I30" s="309"/>
      <c r="J30" s="309"/>
      <c r="K30" s="309"/>
      <c r="L30" s="309"/>
      <c r="M30" s="309"/>
      <c r="N30" s="310"/>
      <c r="AL30" s="69" t="s">
        <v>184</v>
      </c>
      <c r="AM30"/>
    </row>
    <row r="31" spans="1:39" ht="15.75">
      <c r="A31" s="10"/>
      <c r="B31" s="660" t="s">
        <v>72</v>
      </c>
      <c r="C31" s="661"/>
      <c r="D31" s="661"/>
      <c r="E31" s="662"/>
      <c r="F31" s="638" t="s">
        <v>248</v>
      </c>
      <c r="G31" s="639"/>
      <c r="H31" s="639"/>
      <c r="I31" s="639"/>
      <c r="J31" s="639"/>
      <c r="K31" s="639"/>
      <c r="L31" s="639"/>
      <c r="M31" s="639"/>
      <c r="N31" s="640"/>
      <c r="AL31" s="69" t="s">
        <v>133</v>
      </c>
      <c r="AM31"/>
    </row>
    <row r="32" spans="1:39" ht="15.75">
      <c r="A32" s="10"/>
      <c r="B32" s="660" t="s">
        <v>245</v>
      </c>
      <c r="C32" s="661"/>
      <c r="D32" s="661"/>
      <c r="E32" s="662"/>
      <c r="F32" s="638" t="s">
        <v>54</v>
      </c>
      <c r="G32" s="639"/>
      <c r="H32" s="639"/>
      <c r="I32" s="639"/>
      <c r="J32" s="639"/>
      <c r="K32" s="639"/>
      <c r="L32" s="639"/>
      <c r="M32" s="639"/>
      <c r="N32" s="640"/>
      <c r="AL32" s="69" t="s">
        <v>45</v>
      </c>
      <c r="AM32"/>
    </row>
    <row r="33" spans="1:39" ht="15.75">
      <c r="A33" s="10"/>
      <c r="B33" s="660" t="str">
        <f>IF(F31=AH10,AH15,IF(F31=AH11,AH15,AJ18))</f>
        <v>COLOR OUTLINE:</v>
      </c>
      <c r="C33" s="661"/>
      <c r="D33" s="661"/>
      <c r="E33" s="662"/>
      <c r="F33" s="638" t="s">
        <v>54</v>
      </c>
      <c r="G33" s="639"/>
      <c r="H33" s="639"/>
      <c r="I33" s="639"/>
      <c r="J33" s="639"/>
      <c r="K33" s="639"/>
      <c r="L33" s="639"/>
      <c r="M33" s="639"/>
      <c r="N33" s="640"/>
      <c r="AL33" s="69" t="s">
        <v>187</v>
      </c>
      <c r="AM33"/>
    </row>
    <row r="34" spans="1:39" ht="15.75">
      <c r="A34" s="10"/>
      <c r="B34" s="660" t="str">
        <f>IF(F31=AH10,AH16,IF(F31=AH11,AH16,AJ19))</f>
        <v>COLOR FILL:</v>
      </c>
      <c r="C34" s="661"/>
      <c r="D34" s="661"/>
      <c r="E34" s="662"/>
      <c r="F34" s="638" t="s">
        <v>54</v>
      </c>
      <c r="G34" s="639"/>
      <c r="H34" s="639"/>
      <c r="I34" s="639"/>
      <c r="J34" s="639"/>
      <c r="K34" s="639"/>
      <c r="L34" s="639"/>
      <c r="M34" s="639"/>
      <c r="N34" s="640"/>
      <c r="AL34" s="69" t="s">
        <v>188</v>
      </c>
      <c r="AM34"/>
    </row>
    <row r="35" spans="1:39" ht="15.75" thickBot="1">
      <c r="A35" s="10"/>
      <c r="AL35" s="69" t="s">
        <v>127</v>
      </c>
      <c r="AM35"/>
    </row>
    <row r="36" spans="1:39" ht="16.5" thickBot="1">
      <c r="A36" s="657" t="s">
        <v>77</v>
      </c>
      <c r="B36" s="658"/>
      <c r="C36" s="659"/>
      <c r="E36" s="657" t="s">
        <v>78</v>
      </c>
      <c r="F36" s="658"/>
      <c r="G36" s="659"/>
      <c r="I36" s="657" t="s">
        <v>79</v>
      </c>
      <c r="J36" s="658"/>
      <c r="K36" s="659"/>
      <c r="AL36" s="69" t="s">
        <v>46</v>
      </c>
      <c r="AM36"/>
    </row>
    <row r="37" spans="1:39" ht="18.75" customHeight="1">
      <c r="A37" s="706" t="s">
        <v>80</v>
      </c>
      <c r="B37" s="655"/>
      <c r="C37" s="83" t="s">
        <v>75</v>
      </c>
      <c r="E37" s="37" t="s">
        <v>81</v>
      </c>
      <c r="F37" s="654" t="s">
        <v>75</v>
      </c>
      <c r="G37" s="707"/>
      <c r="I37" s="37" t="s">
        <v>82</v>
      </c>
      <c r="J37" s="654" t="s">
        <v>75</v>
      </c>
      <c r="K37" s="707"/>
      <c r="M37" s="698" t="s">
        <v>77</v>
      </c>
      <c r="N37" s="699"/>
      <c r="AL37" s="69" t="s">
        <v>47</v>
      </c>
      <c r="AM37"/>
    </row>
    <row r="38" spans="1:39" ht="15" customHeight="1">
      <c r="A38" s="708"/>
      <c r="B38" s="693"/>
      <c r="C38" s="84" t="str">
        <f>IF(A38&lt;&gt;"",1,"")</f>
        <v/>
      </c>
      <c r="E38" s="36"/>
      <c r="F38" s="634" t="str">
        <f>IF(E38&lt;&gt;"",1,"")</f>
        <v/>
      </c>
      <c r="G38" s="635"/>
      <c r="I38" s="36"/>
      <c r="J38" s="634" t="str">
        <f>IF(I38&lt;&gt;"",1,"")</f>
        <v/>
      </c>
      <c r="K38" s="635"/>
      <c r="M38" s="700"/>
      <c r="N38" s="701"/>
      <c r="AL38" s="69" t="s">
        <v>48</v>
      </c>
      <c r="AM38"/>
    </row>
    <row r="39" spans="1:39" ht="15" customHeight="1">
      <c r="A39" s="708"/>
      <c r="B39" s="693"/>
      <c r="C39" s="84" t="str">
        <f aca="true" t="shared" si="0" ref="C39:C75">IF(A39&lt;&gt;"",1,"")</f>
        <v/>
      </c>
      <c r="E39" s="36"/>
      <c r="F39" s="634" t="str">
        <f aca="true" t="shared" si="1" ref="F39:F75">IF(E39&lt;&gt;"",1,"")</f>
        <v/>
      </c>
      <c r="G39" s="635"/>
      <c r="I39" s="36"/>
      <c r="J39" s="634" t="str">
        <f aca="true" t="shared" si="2" ref="J39:J75">IF(I39&lt;&gt;"",1,"")</f>
        <v/>
      </c>
      <c r="K39" s="635"/>
      <c r="M39" s="702">
        <f>SUM(C38:C77)</f>
        <v>0</v>
      </c>
      <c r="N39" s="703"/>
      <c r="AL39" s="69" t="s">
        <v>189</v>
      </c>
      <c r="AM39"/>
    </row>
    <row r="40" spans="1:39" ht="15" customHeight="1" thickBot="1">
      <c r="A40" s="708"/>
      <c r="B40" s="693"/>
      <c r="C40" s="84" t="str">
        <f t="shared" si="0"/>
        <v/>
      </c>
      <c r="E40" s="36"/>
      <c r="F40" s="634" t="str">
        <f t="shared" si="1"/>
        <v/>
      </c>
      <c r="G40" s="635"/>
      <c r="I40" s="36"/>
      <c r="J40" s="634" t="str">
        <f t="shared" si="2"/>
        <v/>
      </c>
      <c r="K40" s="635"/>
      <c r="M40" s="704"/>
      <c r="N40" s="705"/>
      <c r="AL40" s="69" t="s">
        <v>49</v>
      </c>
      <c r="AM40"/>
    </row>
    <row r="41" spans="1:39" ht="15" customHeight="1" thickBot="1">
      <c r="A41" s="708"/>
      <c r="B41" s="693"/>
      <c r="C41" s="84" t="str">
        <f t="shared" si="0"/>
        <v/>
      </c>
      <c r="E41" s="36"/>
      <c r="F41" s="634" t="str">
        <f t="shared" si="1"/>
        <v/>
      </c>
      <c r="G41" s="635"/>
      <c r="I41" s="36"/>
      <c r="J41" s="634" t="str">
        <f t="shared" si="2"/>
        <v/>
      </c>
      <c r="K41" s="635"/>
      <c r="AL41" s="69" t="s">
        <v>50</v>
      </c>
      <c r="AM41"/>
    </row>
    <row r="42" spans="1:39" ht="15" customHeight="1">
      <c r="A42" s="708"/>
      <c r="B42" s="693"/>
      <c r="C42" s="84" t="str">
        <f t="shared" si="0"/>
        <v/>
      </c>
      <c r="E42" s="36"/>
      <c r="F42" s="634" t="str">
        <f t="shared" si="1"/>
        <v/>
      </c>
      <c r="G42" s="635"/>
      <c r="I42" s="36"/>
      <c r="J42" s="634" t="str">
        <f t="shared" si="2"/>
        <v/>
      </c>
      <c r="K42" s="635"/>
      <c r="M42" s="698" t="s">
        <v>83</v>
      </c>
      <c r="N42" s="699"/>
      <c r="AL42" s="69" t="s">
        <v>191</v>
      </c>
      <c r="AM42"/>
    </row>
    <row r="43" spans="1:39" ht="15" customHeight="1">
      <c r="A43" s="708"/>
      <c r="B43" s="693"/>
      <c r="C43" s="84" t="str">
        <f t="shared" si="0"/>
        <v/>
      </c>
      <c r="E43" s="36"/>
      <c r="F43" s="634" t="str">
        <f t="shared" si="1"/>
        <v/>
      </c>
      <c r="G43" s="635"/>
      <c r="I43" s="36"/>
      <c r="J43" s="634" t="str">
        <f t="shared" si="2"/>
        <v/>
      </c>
      <c r="K43" s="635"/>
      <c r="M43" s="700"/>
      <c r="N43" s="701"/>
      <c r="AL43" s="69" t="s">
        <v>51</v>
      </c>
      <c r="AM43"/>
    </row>
    <row r="44" spans="1:39" ht="15" customHeight="1">
      <c r="A44" s="708"/>
      <c r="B44" s="693"/>
      <c r="C44" s="84" t="str">
        <f t="shared" si="0"/>
        <v/>
      </c>
      <c r="E44" s="36"/>
      <c r="F44" s="634" t="str">
        <f t="shared" si="1"/>
        <v/>
      </c>
      <c r="G44" s="635"/>
      <c r="I44" s="36"/>
      <c r="J44" s="634" t="str">
        <f t="shared" si="2"/>
        <v/>
      </c>
      <c r="K44" s="635"/>
      <c r="M44" s="702">
        <f>SUM(F38:G77)</f>
        <v>0</v>
      </c>
      <c r="N44" s="703"/>
      <c r="AL44" s="69" t="s">
        <v>192</v>
      </c>
      <c r="AM44"/>
    </row>
    <row r="45" spans="1:39" ht="15" customHeight="1" thickBot="1">
      <c r="A45" s="708"/>
      <c r="B45" s="693"/>
      <c r="C45" s="84" t="str">
        <f t="shared" si="0"/>
        <v/>
      </c>
      <c r="E45" s="36"/>
      <c r="F45" s="634" t="str">
        <f t="shared" si="1"/>
        <v/>
      </c>
      <c r="G45" s="635"/>
      <c r="I45" s="36"/>
      <c r="J45" s="634" t="str">
        <f t="shared" si="2"/>
        <v/>
      </c>
      <c r="K45" s="635"/>
      <c r="M45" s="704"/>
      <c r="N45" s="705"/>
      <c r="AL45" s="69" t="s">
        <v>193</v>
      </c>
      <c r="AM45"/>
    </row>
    <row r="46" spans="1:39" ht="15" customHeight="1">
      <c r="A46" s="708"/>
      <c r="B46" s="693"/>
      <c r="C46" s="84" t="str">
        <f t="shared" si="0"/>
        <v/>
      </c>
      <c r="E46" s="36"/>
      <c r="F46" s="634" t="str">
        <f t="shared" si="1"/>
        <v/>
      </c>
      <c r="G46" s="635"/>
      <c r="I46" s="36"/>
      <c r="J46" s="634" t="str">
        <f t="shared" si="2"/>
        <v/>
      </c>
      <c r="K46" s="635"/>
      <c r="AL46" s="69" t="s">
        <v>194</v>
      </c>
      <c r="AM46"/>
    </row>
    <row r="47" spans="1:39" ht="15" customHeight="1" thickBot="1">
      <c r="A47" s="708"/>
      <c r="B47" s="693"/>
      <c r="C47" s="84" t="str">
        <f t="shared" si="0"/>
        <v/>
      </c>
      <c r="E47" s="36"/>
      <c r="F47" s="634" t="str">
        <f t="shared" si="1"/>
        <v/>
      </c>
      <c r="G47" s="635"/>
      <c r="I47" s="36"/>
      <c r="J47" s="634" t="str">
        <f t="shared" si="2"/>
        <v/>
      </c>
      <c r="K47" s="635"/>
      <c r="AL47" s="69" t="s">
        <v>195</v>
      </c>
      <c r="AM47"/>
    </row>
    <row r="48" spans="1:38" ht="15" customHeight="1">
      <c r="A48" s="708"/>
      <c r="B48" s="693"/>
      <c r="C48" s="84" t="str">
        <f t="shared" si="0"/>
        <v/>
      </c>
      <c r="E48" s="36"/>
      <c r="F48" s="634" t="str">
        <f t="shared" si="1"/>
        <v/>
      </c>
      <c r="G48" s="635"/>
      <c r="I48" s="36"/>
      <c r="J48" s="634" t="str">
        <f t="shared" si="2"/>
        <v/>
      </c>
      <c r="K48" s="635"/>
      <c r="M48" s="698" t="s">
        <v>84</v>
      </c>
      <c r="N48" s="699"/>
      <c r="AL48"/>
    </row>
    <row r="49" spans="1:38" ht="15" customHeight="1">
      <c r="A49" s="708"/>
      <c r="B49" s="693"/>
      <c r="C49" s="84" t="str">
        <f t="shared" si="0"/>
        <v/>
      </c>
      <c r="E49" s="36"/>
      <c r="F49" s="634" t="str">
        <f t="shared" si="1"/>
        <v/>
      </c>
      <c r="G49" s="635"/>
      <c r="I49" s="36"/>
      <c r="J49" s="634" t="str">
        <f t="shared" si="2"/>
        <v/>
      </c>
      <c r="K49" s="635"/>
      <c r="M49" s="700"/>
      <c r="N49" s="701"/>
      <c r="AL49"/>
    </row>
    <row r="50" spans="1:38" ht="15" customHeight="1">
      <c r="A50" s="708"/>
      <c r="B50" s="693"/>
      <c r="C50" s="84" t="str">
        <f t="shared" si="0"/>
        <v/>
      </c>
      <c r="E50" s="36"/>
      <c r="F50" s="634" t="str">
        <f t="shared" si="1"/>
        <v/>
      </c>
      <c r="G50" s="635"/>
      <c r="I50" s="36"/>
      <c r="J50" s="634" t="str">
        <f t="shared" si="2"/>
        <v/>
      </c>
      <c r="K50" s="635"/>
      <c r="M50" s="702">
        <f>SUM(J38:K77)</f>
        <v>0</v>
      </c>
      <c r="N50" s="703"/>
      <c r="AL50"/>
    </row>
    <row r="51" spans="1:38" ht="15" customHeight="1" thickBot="1">
      <c r="A51" s="708"/>
      <c r="B51" s="693"/>
      <c r="C51" s="84" t="str">
        <f t="shared" si="0"/>
        <v/>
      </c>
      <c r="E51" s="36"/>
      <c r="F51" s="634" t="str">
        <f t="shared" si="1"/>
        <v/>
      </c>
      <c r="G51" s="635"/>
      <c r="I51" s="36"/>
      <c r="J51" s="634" t="str">
        <f t="shared" si="2"/>
        <v/>
      </c>
      <c r="K51" s="635"/>
      <c r="M51" s="704"/>
      <c r="N51" s="705"/>
      <c r="AL51"/>
    </row>
    <row r="52" spans="1:38" ht="15" customHeight="1">
      <c r="A52" s="708"/>
      <c r="B52" s="693"/>
      <c r="C52" s="84" t="str">
        <f t="shared" si="0"/>
        <v/>
      </c>
      <c r="E52" s="36"/>
      <c r="F52" s="634" t="str">
        <f t="shared" si="1"/>
        <v/>
      </c>
      <c r="G52" s="635"/>
      <c r="I52" s="36"/>
      <c r="J52" s="634" t="str">
        <f t="shared" si="2"/>
        <v/>
      </c>
      <c r="K52" s="635"/>
      <c r="AL52"/>
    </row>
    <row r="53" spans="1:38" ht="15" customHeight="1">
      <c r="A53" s="708"/>
      <c r="B53" s="693"/>
      <c r="C53" s="84" t="str">
        <f t="shared" si="0"/>
        <v/>
      </c>
      <c r="E53" s="36"/>
      <c r="F53" s="634" t="str">
        <f t="shared" si="1"/>
        <v/>
      </c>
      <c r="G53" s="635"/>
      <c r="I53" s="36"/>
      <c r="J53" s="634" t="str">
        <f t="shared" si="2"/>
        <v/>
      </c>
      <c r="K53" s="635"/>
      <c r="AL53"/>
    </row>
    <row r="54" spans="1:38" ht="15" customHeight="1">
      <c r="A54" s="708"/>
      <c r="B54" s="693"/>
      <c r="C54" s="84" t="str">
        <f t="shared" si="0"/>
        <v/>
      </c>
      <c r="E54" s="36"/>
      <c r="F54" s="634" t="str">
        <f t="shared" si="1"/>
        <v/>
      </c>
      <c r="G54" s="635"/>
      <c r="I54" s="36"/>
      <c r="J54" s="634" t="str">
        <f t="shared" si="2"/>
        <v/>
      </c>
      <c r="K54" s="635"/>
      <c r="AL54"/>
    </row>
    <row r="55" spans="1:38" ht="15" customHeight="1">
      <c r="A55" s="708"/>
      <c r="B55" s="693"/>
      <c r="C55" s="84" t="str">
        <f t="shared" si="0"/>
        <v/>
      </c>
      <c r="E55" s="36"/>
      <c r="F55" s="634" t="str">
        <f t="shared" si="1"/>
        <v/>
      </c>
      <c r="G55" s="635"/>
      <c r="I55" s="36"/>
      <c r="J55" s="634" t="str">
        <f t="shared" si="2"/>
        <v/>
      </c>
      <c r="K55" s="635"/>
      <c r="AL55"/>
    </row>
    <row r="56" spans="1:38" ht="15" customHeight="1">
      <c r="A56" s="708"/>
      <c r="B56" s="693"/>
      <c r="C56" s="84" t="str">
        <f t="shared" si="0"/>
        <v/>
      </c>
      <c r="E56" s="36"/>
      <c r="F56" s="634" t="str">
        <f t="shared" si="1"/>
        <v/>
      </c>
      <c r="G56" s="635"/>
      <c r="I56" s="36"/>
      <c r="J56" s="634" t="str">
        <f t="shared" si="2"/>
        <v/>
      </c>
      <c r="K56" s="635"/>
      <c r="AL56"/>
    </row>
    <row r="57" spans="1:38" ht="15" customHeight="1">
      <c r="A57" s="708"/>
      <c r="B57" s="693"/>
      <c r="C57" s="84" t="str">
        <f t="shared" si="0"/>
        <v/>
      </c>
      <c r="E57" s="36"/>
      <c r="F57" s="634" t="str">
        <f t="shared" si="1"/>
        <v/>
      </c>
      <c r="G57" s="635"/>
      <c r="I57" s="36"/>
      <c r="J57" s="634" t="str">
        <f t="shared" si="2"/>
        <v/>
      </c>
      <c r="K57" s="635"/>
      <c r="AL57"/>
    </row>
    <row r="58" spans="1:11" ht="15" customHeight="1">
      <c r="A58" s="708"/>
      <c r="B58" s="693"/>
      <c r="C58" s="84" t="str">
        <f t="shared" si="0"/>
        <v/>
      </c>
      <c r="E58" s="36"/>
      <c r="F58" s="634" t="str">
        <f t="shared" si="1"/>
        <v/>
      </c>
      <c r="G58" s="635"/>
      <c r="I58" s="36"/>
      <c r="J58" s="634" t="str">
        <f t="shared" si="2"/>
        <v/>
      </c>
      <c r="K58" s="635"/>
    </row>
    <row r="59" spans="1:11" ht="15" customHeight="1">
      <c r="A59" s="708"/>
      <c r="B59" s="693"/>
      <c r="C59" s="84" t="str">
        <f t="shared" si="0"/>
        <v/>
      </c>
      <c r="E59" s="36"/>
      <c r="F59" s="634" t="str">
        <f t="shared" si="1"/>
        <v/>
      </c>
      <c r="G59" s="635"/>
      <c r="I59" s="36"/>
      <c r="J59" s="634" t="str">
        <f t="shared" si="2"/>
        <v/>
      </c>
      <c r="K59" s="635"/>
    </row>
    <row r="60" spans="1:11" ht="15" customHeight="1">
      <c r="A60" s="708"/>
      <c r="B60" s="693"/>
      <c r="C60" s="84" t="str">
        <f t="shared" si="0"/>
        <v/>
      </c>
      <c r="E60" s="36"/>
      <c r="F60" s="634" t="str">
        <f t="shared" si="1"/>
        <v/>
      </c>
      <c r="G60" s="635"/>
      <c r="I60" s="36"/>
      <c r="J60" s="634" t="str">
        <f t="shared" si="2"/>
        <v/>
      </c>
      <c r="K60" s="635"/>
    </row>
    <row r="61" spans="1:11" ht="15" customHeight="1">
      <c r="A61" s="708"/>
      <c r="B61" s="693"/>
      <c r="C61" s="84" t="str">
        <f t="shared" si="0"/>
        <v/>
      </c>
      <c r="E61" s="36"/>
      <c r="F61" s="634" t="str">
        <f t="shared" si="1"/>
        <v/>
      </c>
      <c r="G61" s="635"/>
      <c r="I61" s="36"/>
      <c r="J61" s="634" t="str">
        <f t="shared" si="2"/>
        <v/>
      </c>
      <c r="K61" s="635"/>
    </row>
    <row r="62" spans="1:11" ht="15" customHeight="1">
      <c r="A62" s="708"/>
      <c r="B62" s="693"/>
      <c r="C62" s="84" t="str">
        <f t="shared" si="0"/>
        <v/>
      </c>
      <c r="E62" s="36"/>
      <c r="F62" s="634" t="str">
        <f t="shared" si="1"/>
        <v/>
      </c>
      <c r="G62" s="635"/>
      <c r="I62" s="36"/>
      <c r="J62" s="634" t="str">
        <f t="shared" si="2"/>
        <v/>
      </c>
      <c r="K62" s="635"/>
    </row>
    <row r="63" spans="1:11" ht="15" customHeight="1">
      <c r="A63" s="708"/>
      <c r="B63" s="693"/>
      <c r="C63" s="84" t="str">
        <f t="shared" si="0"/>
        <v/>
      </c>
      <c r="E63" s="36"/>
      <c r="F63" s="634" t="str">
        <f t="shared" si="1"/>
        <v/>
      </c>
      <c r="G63" s="635"/>
      <c r="I63" s="36"/>
      <c r="J63" s="634" t="str">
        <f t="shared" si="2"/>
        <v/>
      </c>
      <c r="K63" s="635"/>
    </row>
    <row r="64" spans="1:11" ht="15" customHeight="1">
      <c r="A64" s="708"/>
      <c r="B64" s="693"/>
      <c r="C64" s="84" t="str">
        <f t="shared" si="0"/>
        <v/>
      </c>
      <c r="E64" s="36"/>
      <c r="F64" s="634" t="str">
        <f t="shared" si="1"/>
        <v/>
      </c>
      <c r="G64" s="635"/>
      <c r="I64" s="36"/>
      <c r="J64" s="634" t="str">
        <f t="shared" si="2"/>
        <v/>
      </c>
      <c r="K64" s="635"/>
    </row>
    <row r="65" spans="1:11" ht="15" customHeight="1">
      <c r="A65" s="708"/>
      <c r="B65" s="693"/>
      <c r="C65" s="84" t="str">
        <f t="shared" si="0"/>
        <v/>
      </c>
      <c r="E65" s="36"/>
      <c r="F65" s="634" t="str">
        <f t="shared" si="1"/>
        <v/>
      </c>
      <c r="G65" s="635"/>
      <c r="I65" s="36"/>
      <c r="J65" s="634" t="str">
        <f t="shared" si="2"/>
        <v/>
      </c>
      <c r="K65" s="635"/>
    </row>
    <row r="66" spans="1:11" ht="15" customHeight="1">
      <c r="A66" s="708"/>
      <c r="B66" s="693"/>
      <c r="C66" s="84" t="str">
        <f t="shared" si="0"/>
        <v/>
      </c>
      <c r="E66" s="36"/>
      <c r="F66" s="634" t="str">
        <f t="shared" si="1"/>
        <v/>
      </c>
      <c r="G66" s="635"/>
      <c r="I66" s="36"/>
      <c r="J66" s="634" t="str">
        <f t="shared" si="2"/>
        <v/>
      </c>
      <c r="K66" s="635"/>
    </row>
    <row r="67" spans="1:11" ht="15" customHeight="1">
      <c r="A67" s="708"/>
      <c r="B67" s="693"/>
      <c r="C67" s="84" t="str">
        <f t="shared" si="0"/>
        <v/>
      </c>
      <c r="E67" s="36"/>
      <c r="F67" s="634" t="str">
        <f t="shared" si="1"/>
        <v/>
      </c>
      <c r="G67" s="635"/>
      <c r="I67" s="36"/>
      <c r="J67" s="634" t="str">
        <f t="shared" si="2"/>
        <v/>
      </c>
      <c r="K67" s="635"/>
    </row>
    <row r="68" spans="1:11" ht="15" customHeight="1">
      <c r="A68" s="708"/>
      <c r="B68" s="693"/>
      <c r="C68" s="84" t="str">
        <f t="shared" si="0"/>
        <v/>
      </c>
      <c r="E68" s="36"/>
      <c r="F68" s="634" t="str">
        <f t="shared" si="1"/>
        <v/>
      </c>
      <c r="G68" s="635"/>
      <c r="I68" s="36"/>
      <c r="J68" s="634" t="str">
        <f t="shared" si="2"/>
        <v/>
      </c>
      <c r="K68" s="635"/>
    </row>
    <row r="69" spans="1:11" ht="15" customHeight="1">
      <c r="A69" s="708"/>
      <c r="B69" s="693"/>
      <c r="C69" s="84" t="str">
        <f t="shared" si="0"/>
        <v/>
      </c>
      <c r="E69" s="36"/>
      <c r="F69" s="634" t="str">
        <f t="shared" si="1"/>
        <v/>
      </c>
      <c r="G69" s="635"/>
      <c r="I69" s="36"/>
      <c r="J69" s="634" t="str">
        <f t="shared" si="2"/>
        <v/>
      </c>
      <c r="K69" s="635"/>
    </row>
    <row r="70" spans="1:11" ht="15" customHeight="1">
      <c r="A70" s="708"/>
      <c r="B70" s="693"/>
      <c r="C70" s="84" t="str">
        <f t="shared" si="0"/>
        <v/>
      </c>
      <c r="E70" s="36"/>
      <c r="F70" s="634" t="str">
        <f t="shared" si="1"/>
        <v/>
      </c>
      <c r="G70" s="635"/>
      <c r="I70" s="36"/>
      <c r="J70" s="634" t="str">
        <f t="shared" si="2"/>
        <v/>
      </c>
      <c r="K70" s="635"/>
    </row>
    <row r="71" spans="1:11" ht="15" customHeight="1">
      <c r="A71" s="708"/>
      <c r="B71" s="693"/>
      <c r="C71" s="84" t="str">
        <f t="shared" si="0"/>
        <v/>
      </c>
      <c r="E71" s="36"/>
      <c r="F71" s="634" t="str">
        <f t="shared" si="1"/>
        <v/>
      </c>
      <c r="G71" s="635"/>
      <c r="I71" s="36"/>
      <c r="J71" s="634" t="str">
        <f t="shared" si="2"/>
        <v/>
      </c>
      <c r="K71" s="635"/>
    </row>
    <row r="72" spans="1:11" ht="15" customHeight="1">
      <c r="A72" s="708"/>
      <c r="B72" s="693"/>
      <c r="C72" s="84" t="str">
        <f t="shared" si="0"/>
        <v/>
      </c>
      <c r="E72" s="36"/>
      <c r="F72" s="634" t="str">
        <f t="shared" si="1"/>
        <v/>
      </c>
      <c r="G72" s="635"/>
      <c r="I72" s="36"/>
      <c r="J72" s="634" t="str">
        <f t="shared" si="2"/>
        <v/>
      </c>
      <c r="K72" s="635"/>
    </row>
    <row r="73" spans="1:11" ht="15" customHeight="1">
      <c r="A73" s="708"/>
      <c r="B73" s="693"/>
      <c r="C73" s="84" t="str">
        <f t="shared" si="0"/>
        <v/>
      </c>
      <c r="E73" s="36"/>
      <c r="F73" s="634" t="str">
        <f t="shared" si="1"/>
        <v/>
      </c>
      <c r="G73" s="635"/>
      <c r="I73" s="36"/>
      <c r="J73" s="634" t="str">
        <f t="shared" si="2"/>
        <v/>
      </c>
      <c r="K73" s="635"/>
    </row>
    <row r="74" spans="1:11" ht="15" customHeight="1">
      <c r="A74" s="708"/>
      <c r="B74" s="693"/>
      <c r="C74" s="84" t="str">
        <f t="shared" si="0"/>
        <v/>
      </c>
      <c r="E74" s="36"/>
      <c r="F74" s="634" t="str">
        <f t="shared" si="1"/>
        <v/>
      </c>
      <c r="G74" s="635"/>
      <c r="I74" s="36"/>
      <c r="J74" s="634" t="str">
        <f t="shared" si="2"/>
        <v/>
      </c>
      <c r="K74" s="635"/>
    </row>
    <row r="75" spans="1:11" ht="15" customHeight="1">
      <c r="A75" s="708"/>
      <c r="B75" s="693"/>
      <c r="C75" s="84" t="str">
        <f t="shared" si="0"/>
        <v/>
      </c>
      <c r="E75" s="36"/>
      <c r="F75" s="634" t="str">
        <f t="shared" si="1"/>
        <v/>
      </c>
      <c r="G75" s="635"/>
      <c r="I75" s="36"/>
      <c r="J75" s="634" t="str">
        <f t="shared" si="2"/>
        <v/>
      </c>
      <c r="K75" s="635"/>
    </row>
    <row r="76" spans="1:2" ht="15" customHeight="1">
      <c r="A76" s="10"/>
      <c r="B76" s="10"/>
    </row>
    <row r="77" spans="1:2" ht="15" customHeight="1">
      <c r="A77" s="10"/>
      <c r="B77" s="10"/>
    </row>
    <row r="78" spans="1:2" ht="15">
      <c r="A78" s="10"/>
      <c r="B78" s="10"/>
    </row>
    <row r="79" spans="1:2" ht="15">
      <c r="A79" s="10"/>
      <c r="B79" s="10"/>
    </row>
    <row r="80" spans="1:2" ht="15">
      <c r="A80" s="10"/>
      <c r="B80" s="10"/>
    </row>
    <row r="81" ht="15">
      <c r="A81" s="10"/>
    </row>
    <row r="82" ht="15">
      <c r="A82" s="10"/>
    </row>
    <row r="83" ht="15">
      <c r="A83" s="10"/>
    </row>
  </sheetData>
  <mergeCells count="187">
    <mergeCell ref="B20:N20"/>
    <mergeCell ref="B30:N30"/>
    <mergeCell ref="F72:G72"/>
    <mergeCell ref="F73:G73"/>
    <mergeCell ref="F74:G74"/>
    <mergeCell ref="F75:G75"/>
    <mergeCell ref="F63:G63"/>
    <mergeCell ref="F64:G64"/>
    <mergeCell ref="F65:G65"/>
    <mergeCell ref="F66:G66"/>
    <mergeCell ref="F67:G67"/>
    <mergeCell ref="F68:G68"/>
    <mergeCell ref="F69:G69"/>
    <mergeCell ref="F70:G70"/>
    <mergeCell ref="F71:G71"/>
    <mergeCell ref="F54:G54"/>
    <mergeCell ref="F55:G55"/>
    <mergeCell ref="F56:G56"/>
    <mergeCell ref="F57:G57"/>
    <mergeCell ref="F58:G58"/>
    <mergeCell ref="F59:G59"/>
    <mergeCell ref="F60:G60"/>
    <mergeCell ref="F61:G61"/>
    <mergeCell ref="F62:G62"/>
    <mergeCell ref="A70:B70"/>
    <mergeCell ref="A71:B71"/>
    <mergeCell ref="A72:B72"/>
    <mergeCell ref="A73:B73"/>
    <mergeCell ref="A74:B74"/>
    <mergeCell ref="A75:B75"/>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A61:B61"/>
    <mergeCell ref="A62:B62"/>
    <mergeCell ref="A63:B63"/>
    <mergeCell ref="A64:B64"/>
    <mergeCell ref="A65:B65"/>
    <mergeCell ref="A66:B66"/>
    <mergeCell ref="A67:B67"/>
    <mergeCell ref="A68:B68"/>
    <mergeCell ref="A69:B69"/>
    <mergeCell ref="A52:B52"/>
    <mergeCell ref="A53:B53"/>
    <mergeCell ref="A54:B54"/>
    <mergeCell ref="A55:B55"/>
    <mergeCell ref="A56:B56"/>
    <mergeCell ref="A57:B57"/>
    <mergeCell ref="A58:B58"/>
    <mergeCell ref="A59:B59"/>
    <mergeCell ref="A60:B60"/>
    <mergeCell ref="M37:N38"/>
    <mergeCell ref="M39:N40"/>
    <mergeCell ref="M42:N43"/>
    <mergeCell ref="M44:N45"/>
    <mergeCell ref="M48:N49"/>
    <mergeCell ref="M50:N51"/>
    <mergeCell ref="A37:B37"/>
    <mergeCell ref="F37:G37"/>
    <mergeCell ref="J37:K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J38:K38"/>
    <mergeCell ref="H7:I9"/>
    <mergeCell ref="H10:I11"/>
    <mergeCell ref="H12:I16"/>
    <mergeCell ref="J6:M6"/>
    <mergeCell ref="J7:M9"/>
    <mergeCell ref="J10:M11"/>
    <mergeCell ref="J12:M14"/>
    <mergeCell ref="J15:K15"/>
    <mergeCell ref="J16:K16"/>
    <mergeCell ref="C18:F18"/>
    <mergeCell ref="H18:I18"/>
    <mergeCell ref="J18:M18"/>
    <mergeCell ref="B27:E27"/>
    <mergeCell ref="A18:B18"/>
    <mergeCell ref="D2:F2"/>
    <mergeCell ref="D3:F3"/>
    <mergeCell ref="G2:J2"/>
    <mergeCell ref="G3:J3"/>
    <mergeCell ref="A6:B6"/>
    <mergeCell ref="A7:B9"/>
    <mergeCell ref="A10:B11"/>
    <mergeCell ref="A12:B16"/>
    <mergeCell ref="A17:B17"/>
    <mergeCell ref="C6:F6"/>
    <mergeCell ref="C7:F9"/>
    <mergeCell ref="C10:F11"/>
    <mergeCell ref="C12:F14"/>
    <mergeCell ref="C15:D15"/>
    <mergeCell ref="C16:D16"/>
    <mergeCell ref="C17:F17"/>
    <mergeCell ref="H17:I17"/>
    <mergeCell ref="J17:M17"/>
    <mergeCell ref="H6:I6"/>
    <mergeCell ref="A36:C36"/>
    <mergeCell ref="E36:G36"/>
    <mergeCell ref="I36:K36"/>
    <mergeCell ref="B34:E34"/>
    <mergeCell ref="F34:N34"/>
    <mergeCell ref="B31:E31"/>
    <mergeCell ref="B32:E32"/>
    <mergeCell ref="B33:E33"/>
    <mergeCell ref="F31:N31"/>
    <mergeCell ref="B28:E28"/>
    <mergeCell ref="F32:N32"/>
    <mergeCell ref="F33:N33"/>
    <mergeCell ref="B25:E25"/>
    <mergeCell ref="B26:E26"/>
    <mergeCell ref="B21:E21"/>
    <mergeCell ref="B22:E22"/>
    <mergeCell ref="B24:E24"/>
    <mergeCell ref="F21:N21"/>
    <mergeCell ref="F22:N22"/>
    <mergeCell ref="J24:K24"/>
    <mergeCell ref="J25:K25"/>
    <mergeCell ref="J28:K28"/>
    <mergeCell ref="F28:I28"/>
    <mergeCell ref="J26:K26"/>
    <mergeCell ref="J27:K27"/>
    <mergeCell ref="F24:I24"/>
    <mergeCell ref="F25:I25"/>
    <mergeCell ref="F26:I26"/>
    <mergeCell ref="F27:I27"/>
    <mergeCell ref="J39:K39"/>
    <mergeCell ref="J40:K40"/>
    <mergeCell ref="J41:K41"/>
    <mergeCell ref="J42:K42"/>
    <mergeCell ref="J43:K43"/>
    <mergeCell ref="J44:K44"/>
    <mergeCell ref="J45:K45"/>
    <mergeCell ref="J46:K46"/>
    <mergeCell ref="J47:K47"/>
    <mergeCell ref="J48:K48"/>
    <mergeCell ref="J49:K49"/>
    <mergeCell ref="J50:K50"/>
    <mergeCell ref="J51:K51"/>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75:K75"/>
    <mergeCell ref="J66:K66"/>
    <mergeCell ref="J67:K67"/>
    <mergeCell ref="J68:K68"/>
    <mergeCell ref="J69:K69"/>
    <mergeCell ref="J70:K70"/>
    <mergeCell ref="J71:K71"/>
    <mergeCell ref="J72:K72"/>
    <mergeCell ref="J73:K73"/>
    <mergeCell ref="J74:K74"/>
  </mergeCells>
  <dataValidations count="4">
    <dataValidation type="list" allowBlank="1" showInputMessage="1" showErrorMessage="1" sqref="F21:N21">
      <formula1>$AH$9:$AH$11</formula1>
    </dataValidation>
    <dataValidation type="list" allowBlank="1" showInputMessage="1" showErrorMessage="1" sqref="F22:N22 F32:N32">
      <formula1>$AJ$9:$AJ$15</formula1>
    </dataValidation>
    <dataValidation type="list" allowBlank="1" showInputMessage="1" showErrorMessage="1" sqref="F31:N31">
      <formula1>$AH$9:$AH$12</formula1>
    </dataValidation>
    <dataValidation type="list" allowBlank="1" showInputMessage="1" showErrorMessage="1" sqref="F33:N34 F25:I28">
      <formula1>$AL$9:$AL$47</formula1>
    </dataValidation>
  </dataValidations>
  <printOptions/>
  <pageMargins left="0.7" right="0.7" top="0.75" bottom="0.75" header="0.3" footer="0.3"/>
  <pageSetup horizontalDpi="1200" verticalDpi="1200" orientation="portrait" scale="5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799966812134"/>
    <pageSetUpPr fitToPage="1"/>
  </sheetPr>
  <dimension ref="A1:AU245"/>
  <sheetViews>
    <sheetView showGridLines="0" zoomScale="85" zoomScaleNormal="85" zoomScaleSheetLayoutView="40" zoomScalePageLayoutView="40" workbookViewId="0" topLeftCell="A1"/>
  </sheetViews>
  <sheetFormatPr defaultColWidth="8.8515625" defaultRowHeight="15"/>
  <cols>
    <col min="1" max="1" width="9.140625" style="1" customWidth="1"/>
    <col min="2" max="10" width="9.140625" style="0" customWidth="1"/>
    <col min="11" max="11" width="9.140625" style="2" customWidth="1"/>
    <col min="12" max="14" width="9.140625" style="0" customWidth="1"/>
    <col min="15" max="15" width="13.8515625" style="0" bestFit="1" customWidth="1"/>
    <col min="16" max="16" width="15.140625" style="0" customWidth="1"/>
    <col min="17" max="35" width="9.140625" style="0" customWidth="1"/>
    <col min="38" max="38" width="62.00390625" style="0" customWidth="1"/>
    <col min="39" max="39" width="20.8515625" style="0" customWidth="1"/>
    <col min="40" max="40" width="10.421875" style="0" bestFit="1" customWidth="1"/>
    <col min="44" max="46" width="8.8515625" style="0" hidden="1" customWidth="1"/>
    <col min="47" max="47" width="27.57421875" style="0" customWidth="1"/>
  </cols>
  <sheetData>
    <row r="1" spans="1:18" ht="27" thickBot="1">
      <c r="A1" s="130"/>
      <c r="B1" s="131"/>
      <c r="C1" s="308" t="s">
        <v>290</v>
      </c>
      <c r="D1" s="309"/>
      <c r="E1" s="309"/>
      <c r="F1" s="309"/>
      <c r="G1" s="309"/>
      <c r="H1" s="309"/>
      <c r="I1" s="309"/>
      <c r="J1" s="309"/>
      <c r="K1" s="309"/>
      <c r="L1" s="309"/>
      <c r="M1" s="309"/>
      <c r="N1" s="309"/>
      <c r="O1" s="309"/>
      <c r="P1" s="309"/>
      <c r="Q1" s="309"/>
      <c r="R1" s="310"/>
    </row>
    <row r="2" spans="1:39" ht="15" customHeight="1">
      <c r="A2"/>
      <c r="C2" s="302" t="s">
        <v>13</v>
      </c>
      <c r="D2" s="311"/>
      <c r="E2" s="312"/>
      <c r="F2" s="313"/>
      <c r="G2" s="314"/>
      <c r="H2" s="314"/>
      <c r="I2" s="314"/>
      <c r="J2" s="314"/>
      <c r="K2" s="314"/>
      <c r="L2" s="315"/>
      <c r="M2" s="11"/>
      <c r="N2" s="11"/>
      <c r="O2" s="11"/>
      <c r="AL2" s="12" t="s">
        <v>54</v>
      </c>
      <c r="AM2" s="12" t="s">
        <v>54</v>
      </c>
    </row>
    <row r="3" spans="1:40" ht="15" customHeight="1">
      <c r="A3"/>
      <c r="C3" s="290" t="s">
        <v>28</v>
      </c>
      <c r="D3" s="300"/>
      <c r="E3" s="301"/>
      <c r="F3" s="316"/>
      <c r="G3" s="317"/>
      <c r="H3" s="317"/>
      <c r="I3" s="317"/>
      <c r="J3" s="317"/>
      <c r="K3" s="317"/>
      <c r="L3" s="318"/>
      <c r="M3" s="11"/>
      <c r="N3" s="11"/>
      <c r="O3" s="11"/>
      <c r="AI3" t="s">
        <v>492</v>
      </c>
      <c r="AL3" t="s">
        <v>489</v>
      </c>
      <c r="AM3" t="s">
        <v>488</v>
      </c>
      <c r="AN3" s="42"/>
    </row>
    <row r="4" spans="1:40" ht="15" customHeight="1">
      <c r="A4" t="s">
        <v>132</v>
      </c>
      <c r="C4" s="290" t="s">
        <v>14</v>
      </c>
      <c r="D4" s="300"/>
      <c r="E4" s="301"/>
      <c r="F4" s="319" t="s">
        <v>538</v>
      </c>
      <c r="G4" s="320"/>
      <c r="H4" s="320"/>
      <c r="I4" s="320"/>
      <c r="J4" s="320"/>
      <c r="K4" s="320"/>
      <c r="L4" s="321"/>
      <c r="M4" s="11"/>
      <c r="N4" s="11"/>
      <c r="O4" s="11"/>
      <c r="AI4" s="12" t="s">
        <v>54</v>
      </c>
      <c r="AJ4" s="4"/>
      <c r="AL4" s="69" t="s">
        <v>497</v>
      </c>
      <c r="AM4" s="202" t="s">
        <v>439</v>
      </c>
      <c r="AN4" s="42"/>
    </row>
    <row r="5" spans="1:47" ht="15" customHeight="1">
      <c r="A5"/>
      <c r="C5" s="290" t="s">
        <v>55</v>
      </c>
      <c r="D5" s="300"/>
      <c r="E5" s="301"/>
      <c r="F5" s="319" t="str">
        <f>VLOOKUP(F4,$AL$2:$AM$9,2,FALSE)</f>
        <v>AD02441M-PRO</v>
      </c>
      <c r="G5" s="320"/>
      <c r="H5" s="320"/>
      <c r="I5" s="320"/>
      <c r="J5" s="320"/>
      <c r="K5" s="320"/>
      <c r="L5" s="321"/>
      <c r="M5" s="11"/>
      <c r="N5" s="11"/>
      <c r="O5" s="11"/>
      <c r="AI5" t="s">
        <v>493</v>
      </c>
      <c r="AL5" t="s">
        <v>538</v>
      </c>
      <c r="AM5" t="s">
        <v>490</v>
      </c>
      <c r="AN5" s="42"/>
      <c r="AU5" s="4" t="s">
        <v>53</v>
      </c>
    </row>
    <row r="6" spans="1:47" ht="15" customHeight="1">
      <c r="A6"/>
      <c r="C6" s="290" t="s">
        <v>15</v>
      </c>
      <c r="D6" s="300"/>
      <c r="E6" s="301"/>
      <c r="F6" s="319"/>
      <c r="G6" s="320"/>
      <c r="H6" s="320"/>
      <c r="I6" s="320"/>
      <c r="J6" s="320"/>
      <c r="K6" s="320"/>
      <c r="L6" s="321"/>
      <c r="M6" s="11"/>
      <c r="N6" s="11"/>
      <c r="O6" s="11"/>
      <c r="AI6" t="s">
        <v>494</v>
      </c>
      <c r="AL6" t="s">
        <v>539</v>
      </c>
      <c r="AM6" t="s">
        <v>490</v>
      </c>
      <c r="AN6" s="42"/>
      <c r="AR6" t="s">
        <v>36</v>
      </c>
      <c r="AS6" t="s">
        <v>37</v>
      </c>
      <c r="AT6" t="s">
        <v>38</v>
      </c>
      <c r="AU6" s="14" t="s">
        <v>54</v>
      </c>
    </row>
    <row r="7" spans="1:47" ht="15" customHeight="1">
      <c r="A7"/>
      <c r="C7" s="290" t="s">
        <v>505</v>
      </c>
      <c r="D7" s="300"/>
      <c r="E7" s="301"/>
      <c r="F7" s="270" t="s">
        <v>54</v>
      </c>
      <c r="G7" s="271"/>
      <c r="H7" s="271"/>
      <c r="I7" s="271"/>
      <c r="J7" s="271"/>
      <c r="K7" s="271"/>
      <c r="L7" s="272"/>
      <c r="M7" s="11"/>
      <c r="N7" s="11"/>
      <c r="O7" s="11"/>
      <c r="AI7" t="s">
        <v>495</v>
      </c>
      <c r="AL7" t="s">
        <v>498</v>
      </c>
      <c r="AM7" t="s">
        <v>491</v>
      </c>
      <c r="AN7" s="42"/>
      <c r="AU7" s="14" t="s">
        <v>129</v>
      </c>
    </row>
    <row r="8" spans="1:47" ht="15" customHeight="1" thickBot="1">
      <c r="A8"/>
      <c r="C8" s="273" t="s">
        <v>128</v>
      </c>
      <c r="D8" s="298"/>
      <c r="E8" s="299"/>
      <c r="F8" s="233"/>
      <c r="G8" s="234"/>
      <c r="H8" s="234"/>
      <c r="I8" s="234"/>
      <c r="J8" s="234"/>
      <c r="K8" s="234"/>
      <c r="L8" s="235"/>
      <c r="AI8" t="s">
        <v>496</v>
      </c>
      <c r="AL8" s="246" t="s">
        <v>528</v>
      </c>
      <c r="AM8" t="s">
        <v>483</v>
      </c>
      <c r="AN8" s="42"/>
      <c r="AU8" s="69" t="s">
        <v>462</v>
      </c>
    </row>
    <row r="9" spans="1:47" ht="15" customHeight="1">
      <c r="A9"/>
      <c r="E9" s="15"/>
      <c r="F9" s="236"/>
      <c r="G9" s="237"/>
      <c r="H9" s="237"/>
      <c r="I9" s="237"/>
      <c r="J9" s="237"/>
      <c r="K9" s="237"/>
      <c r="L9" s="238"/>
      <c r="AL9" s="251" t="s">
        <v>537</v>
      </c>
      <c r="AM9" s="251" t="s">
        <v>536</v>
      </c>
      <c r="AN9" s="42"/>
      <c r="AU9" s="69" t="s">
        <v>485</v>
      </c>
    </row>
    <row r="10" spans="1:47" ht="15" customHeight="1" thickBot="1">
      <c r="A10"/>
      <c r="F10" s="239"/>
      <c r="G10" s="240"/>
      <c r="H10" s="240"/>
      <c r="I10" s="240"/>
      <c r="J10" s="240"/>
      <c r="K10" s="240"/>
      <c r="L10" s="241"/>
      <c r="AN10" s="42"/>
      <c r="AU10" s="69" t="s">
        <v>463</v>
      </c>
    </row>
    <row r="11" spans="1:47" ht="15" customHeight="1">
      <c r="A11"/>
      <c r="K11"/>
      <c r="AL11" t="s">
        <v>499</v>
      </c>
      <c r="AN11" s="42"/>
      <c r="AU11" s="69" t="s">
        <v>464</v>
      </c>
    </row>
    <row r="12" spans="1:47" ht="15" customHeight="1" thickBot="1">
      <c r="A12"/>
      <c r="K12"/>
      <c r="AL12" t="s">
        <v>500</v>
      </c>
      <c r="AN12" s="42"/>
      <c r="AU12" s="69" t="s">
        <v>468</v>
      </c>
    </row>
    <row r="13" spans="1:47" ht="15" customHeight="1">
      <c r="A13" s="302" t="s">
        <v>17</v>
      </c>
      <c r="B13" s="303"/>
      <c r="C13" s="306"/>
      <c r="D13" s="306"/>
      <c r="E13" s="306"/>
      <c r="F13" s="307"/>
      <c r="H13" s="15"/>
      <c r="J13" s="304" t="s">
        <v>27</v>
      </c>
      <c r="K13" s="305"/>
      <c r="L13" s="306"/>
      <c r="M13" s="306"/>
      <c r="N13" s="306"/>
      <c r="O13" s="307"/>
      <c r="AL13" t="s">
        <v>501</v>
      </c>
      <c r="AN13" s="42"/>
      <c r="AU13" s="69" t="s">
        <v>473</v>
      </c>
    </row>
    <row r="14" spans="1:47" ht="15" customHeight="1">
      <c r="A14" s="292" t="s">
        <v>16</v>
      </c>
      <c r="B14" s="293"/>
      <c r="C14" s="278"/>
      <c r="D14" s="279"/>
      <c r="E14" s="279"/>
      <c r="F14" s="280"/>
      <c r="H14" s="15"/>
      <c r="J14" s="292" t="s">
        <v>26</v>
      </c>
      <c r="K14" s="293"/>
      <c r="L14" s="322">
        <f>C14</f>
        <v>0</v>
      </c>
      <c r="M14" s="323"/>
      <c r="N14" s="323"/>
      <c r="O14" s="324"/>
      <c r="AL14" t="s">
        <v>502</v>
      </c>
      <c r="AN14" s="42"/>
      <c r="AU14" s="69" t="s">
        <v>474</v>
      </c>
    </row>
    <row r="15" spans="1:47" ht="15" customHeight="1">
      <c r="A15" s="296"/>
      <c r="B15" s="297"/>
      <c r="C15" s="281"/>
      <c r="D15" s="282"/>
      <c r="E15" s="282"/>
      <c r="F15" s="283"/>
      <c r="H15" s="16"/>
      <c r="J15" s="296"/>
      <c r="K15" s="297"/>
      <c r="L15" s="325"/>
      <c r="M15" s="326"/>
      <c r="N15" s="326"/>
      <c r="O15" s="327"/>
      <c r="AL15" t="s">
        <v>503</v>
      </c>
      <c r="AN15" s="42"/>
      <c r="AU15" s="69" t="s">
        <v>465</v>
      </c>
    </row>
    <row r="16" spans="1:47" ht="15" customHeight="1">
      <c r="A16" s="290" t="s">
        <v>18</v>
      </c>
      <c r="B16" s="291"/>
      <c r="C16" s="275"/>
      <c r="D16" s="276"/>
      <c r="E16" s="276"/>
      <c r="F16" s="277"/>
      <c r="H16" s="15"/>
      <c r="J16" s="290" t="s">
        <v>18</v>
      </c>
      <c r="K16" s="291"/>
      <c r="L16" s="331">
        <f>C16</f>
        <v>0</v>
      </c>
      <c r="M16" s="320"/>
      <c r="N16" s="320"/>
      <c r="O16" s="321"/>
      <c r="AL16" t="s">
        <v>504</v>
      </c>
      <c r="AN16" s="42"/>
      <c r="AU16" s="69" t="s">
        <v>476</v>
      </c>
    </row>
    <row r="17" spans="1:47" ht="15" customHeight="1">
      <c r="A17" s="292" t="s">
        <v>25</v>
      </c>
      <c r="B17" s="293"/>
      <c r="C17" s="278"/>
      <c r="D17" s="279"/>
      <c r="E17" s="279"/>
      <c r="F17" s="280"/>
      <c r="H17" s="15"/>
      <c r="J17" s="292" t="s">
        <v>24</v>
      </c>
      <c r="K17" s="293"/>
      <c r="L17" s="322">
        <f>C17</f>
        <v>0</v>
      </c>
      <c r="M17" s="323"/>
      <c r="N17" s="323"/>
      <c r="O17" s="324"/>
      <c r="AN17" s="42"/>
      <c r="AU17" s="69" t="s">
        <v>41</v>
      </c>
    </row>
    <row r="18" spans="1:47" ht="15" customHeight="1">
      <c r="A18" s="294"/>
      <c r="B18" s="295"/>
      <c r="C18" s="281"/>
      <c r="D18" s="282"/>
      <c r="E18" s="282"/>
      <c r="F18" s="283"/>
      <c r="H18" s="15"/>
      <c r="J18" s="294"/>
      <c r="K18" s="295"/>
      <c r="L18" s="325"/>
      <c r="M18" s="326"/>
      <c r="N18" s="326"/>
      <c r="O18" s="327"/>
      <c r="AN18" s="42"/>
      <c r="AU18" s="69" t="s">
        <v>467</v>
      </c>
    </row>
    <row r="19" spans="1:47" ht="15" customHeight="1">
      <c r="A19" s="294"/>
      <c r="B19" s="295"/>
      <c r="C19" s="284" t="s">
        <v>21</v>
      </c>
      <c r="D19" s="285"/>
      <c r="E19" s="23" t="s">
        <v>22</v>
      </c>
      <c r="F19" s="132" t="s">
        <v>23</v>
      </c>
      <c r="H19" s="15"/>
      <c r="J19" s="294"/>
      <c r="K19" s="295"/>
      <c r="L19" s="284" t="s">
        <v>21</v>
      </c>
      <c r="M19" s="285"/>
      <c r="N19" s="23" t="s">
        <v>22</v>
      </c>
      <c r="O19" s="132" t="s">
        <v>23</v>
      </c>
      <c r="AN19" s="42"/>
      <c r="AU19" s="69" t="s">
        <v>43</v>
      </c>
    </row>
    <row r="20" spans="1:47" ht="15" customHeight="1">
      <c r="A20" s="296"/>
      <c r="B20" s="297"/>
      <c r="C20" s="275"/>
      <c r="D20" s="286"/>
      <c r="E20" s="44"/>
      <c r="F20" s="133"/>
      <c r="H20" s="15"/>
      <c r="J20" s="296"/>
      <c r="K20" s="297"/>
      <c r="L20" s="331">
        <f>C20</f>
        <v>0</v>
      </c>
      <c r="M20" s="332"/>
      <c r="N20" s="139">
        <f>E20</f>
        <v>0</v>
      </c>
      <c r="O20" s="141">
        <f>F20</f>
        <v>0</v>
      </c>
      <c r="AN20" s="42"/>
      <c r="AU20" s="69" t="s">
        <v>176</v>
      </c>
    </row>
    <row r="21" spans="1:47" ht="15" customHeight="1" thickBot="1">
      <c r="A21" s="273" t="s">
        <v>20</v>
      </c>
      <c r="B21" s="274"/>
      <c r="C21" s="287"/>
      <c r="D21" s="288"/>
      <c r="E21" s="288"/>
      <c r="F21" s="289"/>
      <c r="H21" s="15"/>
      <c r="J21" s="273" t="s">
        <v>19</v>
      </c>
      <c r="K21" s="274"/>
      <c r="L21" s="328">
        <f>C21</f>
        <v>0</v>
      </c>
      <c r="M21" s="329"/>
      <c r="N21" s="329"/>
      <c r="O21" s="330"/>
      <c r="AL21" s="69"/>
      <c r="AM21" s="69"/>
      <c r="AU21" s="69" t="s">
        <v>44</v>
      </c>
    </row>
    <row r="22" spans="1:47" ht="15" customHeight="1" thickBot="1">
      <c r="A22" s="24"/>
      <c r="B22" s="24"/>
      <c r="C22" s="24"/>
      <c r="D22" s="24"/>
      <c r="E22" s="24"/>
      <c r="F22" s="24"/>
      <c r="G22" s="24"/>
      <c r="H22" s="24"/>
      <c r="I22" s="24"/>
      <c r="J22" s="24"/>
      <c r="K22" s="24"/>
      <c r="L22" s="24"/>
      <c r="S22" s="18"/>
      <c r="AL22" s="69"/>
      <c r="AM22" s="69"/>
      <c r="AU22" s="69" t="s">
        <v>177</v>
      </c>
    </row>
    <row r="23" spans="1:47" ht="15" customHeight="1" thickBot="1">
      <c r="A23" s="48" t="s">
        <v>0</v>
      </c>
      <c r="B23" s="67" t="s">
        <v>29</v>
      </c>
      <c r="C23" s="215"/>
      <c r="D23" s="67" t="s">
        <v>1</v>
      </c>
      <c r="E23" s="48" t="s">
        <v>2</v>
      </c>
      <c r="G23" s="48" t="s">
        <v>0</v>
      </c>
      <c r="H23" s="67" t="s">
        <v>29</v>
      </c>
      <c r="I23" s="215"/>
      <c r="J23" s="67" t="s">
        <v>1</v>
      </c>
      <c r="K23" s="48" t="s">
        <v>2</v>
      </c>
      <c r="N23" s="26" t="s">
        <v>3</v>
      </c>
      <c r="O23" s="25" t="s">
        <v>4</v>
      </c>
      <c r="S23" s="18"/>
      <c r="AL23" s="69"/>
      <c r="AM23" s="69"/>
      <c r="AU23" s="69" t="s">
        <v>178</v>
      </c>
    </row>
    <row r="24" spans="1:47" ht="15" customHeight="1">
      <c r="A24" s="66">
        <v>1</v>
      </c>
      <c r="B24" s="68"/>
      <c r="C24" s="216"/>
      <c r="D24" s="68"/>
      <c r="E24" s="49" t="str">
        <f aca="true" t="shared" si="0" ref="E24:E55">IF(D24&lt;&gt;"",1,"")</f>
        <v/>
      </c>
      <c r="F24" s="30"/>
      <c r="G24" s="66">
        <v>56</v>
      </c>
      <c r="H24" s="68"/>
      <c r="I24" s="216"/>
      <c r="J24" s="68"/>
      <c r="K24" s="49" t="str">
        <f aca="true" t="shared" si="1" ref="K24:K55">IF(J24&lt;&gt;"",1,"")</f>
        <v/>
      </c>
      <c r="N24" s="164">
        <v>36</v>
      </c>
      <c r="O24" s="27">
        <f aca="true" t="shared" si="2" ref="O24:O62">SUMIFS($E$24:$E$78,$D$24:$D$78,N24)+SUMIFS($K$24:$K$78,$J$24:$J$78,N24)</f>
        <v>0</v>
      </c>
      <c r="S24" s="18"/>
      <c r="AU24" s="69" t="s">
        <v>179</v>
      </c>
    </row>
    <row r="25" spans="1:47" ht="15" customHeight="1">
      <c r="A25" s="66">
        <v>2</v>
      </c>
      <c r="B25" s="68"/>
      <c r="C25" s="216"/>
      <c r="D25" s="68"/>
      <c r="E25" s="49" t="str">
        <f t="shared" si="0"/>
        <v/>
      </c>
      <c r="F25" s="30"/>
      <c r="G25" s="66">
        <v>57</v>
      </c>
      <c r="H25" s="68"/>
      <c r="I25" s="216"/>
      <c r="J25" s="68"/>
      <c r="K25" s="49" t="str">
        <f t="shared" si="1"/>
        <v/>
      </c>
      <c r="N25" s="164" t="s">
        <v>100</v>
      </c>
      <c r="O25" s="27">
        <f t="shared" si="2"/>
        <v>0</v>
      </c>
      <c r="S25" s="18"/>
      <c r="AU25" s="69" t="s">
        <v>180</v>
      </c>
    </row>
    <row r="26" spans="1:47" ht="15" customHeight="1">
      <c r="A26" s="66">
        <v>3</v>
      </c>
      <c r="B26" s="68"/>
      <c r="C26" s="216"/>
      <c r="D26" s="68"/>
      <c r="E26" s="49" t="str">
        <f t="shared" si="0"/>
        <v/>
      </c>
      <c r="F26" s="30"/>
      <c r="G26" s="66">
        <v>58</v>
      </c>
      <c r="H26" s="68"/>
      <c r="I26" s="216"/>
      <c r="J26" s="68"/>
      <c r="K26" s="49" t="str">
        <f t="shared" si="1"/>
        <v/>
      </c>
      <c r="N26" s="164" t="s">
        <v>101</v>
      </c>
      <c r="O26" s="27">
        <f t="shared" si="2"/>
        <v>0</v>
      </c>
      <c r="Q26" s="19"/>
      <c r="S26" s="18"/>
      <c r="AU26" s="69" t="s">
        <v>470</v>
      </c>
    </row>
    <row r="27" spans="1:47" ht="15" customHeight="1">
      <c r="A27" s="66">
        <v>4</v>
      </c>
      <c r="B27" s="68"/>
      <c r="C27" s="216"/>
      <c r="D27" s="68"/>
      <c r="E27" s="49" t="str">
        <f t="shared" si="0"/>
        <v/>
      </c>
      <c r="F27" s="30"/>
      <c r="G27" s="66">
        <v>59</v>
      </c>
      <c r="H27" s="68"/>
      <c r="I27" s="216"/>
      <c r="J27" s="68"/>
      <c r="K27" s="49" t="str">
        <f t="shared" si="1"/>
        <v/>
      </c>
      <c r="N27" s="164">
        <v>38</v>
      </c>
      <c r="O27" s="27">
        <f t="shared" si="2"/>
        <v>0</v>
      </c>
      <c r="Q27" s="20"/>
      <c r="S27" s="18"/>
      <c r="AU27" s="69" t="s">
        <v>472</v>
      </c>
    </row>
    <row r="28" spans="1:47" ht="15" customHeight="1">
      <c r="A28" s="66">
        <v>5</v>
      </c>
      <c r="B28" s="68"/>
      <c r="C28" s="216"/>
      <c r="D28" s="68"/>
      <c r="E28" s="49" t="str">
        <f t="shared" si="0"/>
        <v/>
      </c>
      <c r="F28" s="30"/>
      <c r="G28" s="66">
        <v>60</v>
      </c>
      <c r="H28" s="68"/>
      <c r="I28" s="216"/>
      <c r="J28" s="68"/>
      <c r="K28" s="49" t="str">
        <f t="shared" si="1"/>
        <v/>
      </c>
      <c r="N28" s="164" t="s">
        <v>102</v>
      </c>
      <c r="O28" s="27">
        <f t="shared" si="2"/>
        <v>0</v>
      </c>
      <c r="Q28" s="20"/>
      <c r="S28" s="18"/>
      <c r="AU28" s="69" t="s">
        <v>471</v>
      </c>
    </row>
    <row r="29" spans="1:47" ht="15" customHeight="1">
      <c r="A29" s="66">
        <v>6</v>
      </c>
      <c r="B29" s="68"/>
      <c r="C29" s="216"/>
      <c r="D29" s="68"/>
      <c r="E29" s="49" t="str">
        <f t="shared" si="0"/>
        <v/>
      </c>
      <c r="F29" s="30"/>
      <c r="G29" s="66">
        <v>61</v>
      </c>
      <c r="H29" s="68"/>
      <c r="I29" s="216"/>
      <c r="J29" s="68"/>
      <c r="K29" s="49" t="str">
        <f t="shared" si="1"/>
        <v/>
      </c>
      <c r="N29" s="164" t="s">
        <v>103</v>
      </c>
      <c r="O29" s="27">
        <f t="shared" si="2"/>
        <v>0</v>
      </c>
      <c r="Q29" s="20"/>
      <c r="S29" s="18"/>
      <c r="AU29" s="69" t="s">
        <v>466</v>
      </c>
    </row>
    <row r="30" spans="1:47" ht="15" customHeight="1">
      <c r="A30" s="66">
        <v>7</v>
      </c>
      <c r="B30" s="68"/>
      <c r="C30" s="216"/>
      <c r="D30" s="68"/>
      <c r="E30" s="49" t="str">
        <f t="shared" si="0"/>
        <v/>
      </c>
      <c r="F30" s="30"/>
      <c r="G30" s="66">
        <v>62</v>
      </c>
      <c r="H30" s="68"/>
      <c r="I30" s="216"/>
      <c r="J30" s="68"/>
      <c r="K30" s="49" t="str">
        <f t="shared" si="1"/>
        <v/>
      </c>
      <c r="N30" s="164">
        <v>40</v>
      </c>
      <c r="O30" s="27">
        <f t="shared" si="2"/>
        <v>0</v>
      </c>
      <c r="P30" s="19"/>
      <c r="Q30" s="20"/>
      <c r="S30" s="18"/>
      <c r="AU30" s="69" t="s">
        <v>475</v>
      </c>
    </row>
    <row r="31" spans="1:47" ht="15" customHeight="1">
      <c r="A31" s="66">
        <v>8</v>
      </c>
      <c r="B31" s="68"/>
      <c r="C31" s="216"/>
      <c r="D31" s="68"/>
      <c r="E31" s="49" t="str">
        <f t="shared" si="0"/>
        <v/>
      </c>
      <c r="F31" s="30"/>
      <c r="G31" s="66">
        <v>63</v>
      </c>
      <c r="H31" s="68"/>
      <c r="I31" s="216"/>
      <c r="J31" s="68"/>
      <c r="K31" s="49" t="str">
        <f t="shared" si="1"/>
        <v/>
      </c>
      <c r="N31" s="164" t="s">
        <v>104</v>
      </c>
      <c r="O31" s="27">
        <f t="shared" si="2"/>
        <v>0</v>
      </c>
      <c r="P31" s="20"/>
      <c r="Q31" s="20"/>
      <c r="S31" s="18"/>
      <c r="AU31" s="69" t="s">
        <v>477</v>
      </c>
    </row>
    <row r="32" spans="1:47" ht="15" customHeight="1">
      <c r="A32" s="66">
        <v>9</v>
      </c>
      <c r="B32" s="68"/>
      <c r="C32" s="216"/>
      <c r="D32" s="68"/>
      <c r="E32" s="49" t="str">
        <f t="shared" si="0"/>
        <v/>
      </c>
      <c r="F32" s="30"/>
      <c r="G32" s="66">
        <v>64</v>
      </c>
      <c r="H32" s="68"/>
      <c r="I32" s="216"/>
      <c r="J32" s="68"/>
      <c r="K32" s="49" t="str">
        <f t="shared" si="1"/>
        <v/>
      </c>
      <c r="N32" s="164" t="s">
        <v>105</v>
      </c>
      <c r="O32" s="27">
        <f t="shared" si="2"/>
        <v>0</v>
      </c>
      <c r="P32" s="20"/>
      <c r="Q32" s="20"/>
      <c r="S32" s="18"/>
      <c r="AU32" s="69" t="s">
        <v>486</v>
      </c>
    </row>
    <row r="33" spans="1:47" ht="15" customHeight="1">
      <c r="A33" s="66">
        <v>10</v>
      </c>
      <c r="B33" s="68"/>
      <c r="C33" s="216"/>
      <c r="D33" s="68"/>
      <c r="E33" s="49" t="str">
        <f t="shared" si="0"/>
        <v/>
      </c>
      <c r="F33" s="30"/>
      <c r="G33" s="66">
        <v>65</v>
      </c>
      <c r="H33" s="68"/>
      <c r="I33" s="216"/>
      <c r="J33" s="68"/>
      <c r="K33" s="49" t="str">
        <f t="shared" si="1"/>
        <v/>
      </c>
      <c r="N33" s="164">
        <v>42</v>
      </c>
      <c r="O33" s="27">
        <f t="shared" si="2"/>
        <v>0</v>
      </c>
      <c r="P33" s="20"/>
      <c r="Q33" s="20"/>
      <c r="S33" s="18"/>
      <c r="AU33" s="69" t="s">
        <v>189</v>
      </c>
    </row>
    <row r="34" spans="1:47" ht="15" customHeight="1">
      <c r="A34" s="66">
        <v>11</v>
      </c>
      <c r="B34" s="68"/>
      <c r="C34" s="216"/>
      <c r="D34" s="68"/>
      <c r="E34" s="49" t="str">
        <f t="shared" si="0"/>
        <v/>
      </c>
      <c r="F34" s="30"/>
      <c r="G34" s="66">
        <v>66</v>
      </c>
      <c r="H34" s="68"/>
      <c r="I34" s="216"/>
      <c r="J34" s="68"/>
      <c r="K34" s="49" t="str">
        <f t="shared" si="1"/>
        <v/>
      </c>
      <c r="N34" s="164" t="s">
        <v>106</v>
      </c>
      <c r="O34" s="27">
        <f t="shared" si="2"/>
        <v>0</v>
      </c>
      <c r="P34" s="20"/>
      <c r="Q34" s="20"/>
      <c r="S34" s="18"/>
      <c r="AU34" s="69" t="s">
        <v>479</v>
      </c>
    </row>
    <row r="35" spans="1:47" ht="15" customHeight="1">
      <c r="A35" s="66">
        <v>12</v>
      </c>
      <c r="B35" s="68"/>
      <c r="C35" s="216"/>
      <c r="D35" s="68"/>
      <c r="E35" s="49" t="str">
        <f t="shared" si="0"/>
        <v/>
      </c>
      <c r="F35" s="30"/>
      <c r="G35" s="66">
        <v>67</v>
      </c>
      <c r="H35" s="68"/>
      <c r="I35" s="216"/>
      <c r="J35" s="68"/>
      <c r="K35" s="49" t="str">
        <f t="shared" si="1"/>
        <v/>
      </c>
      <c r="N35" s="164" t="s">
        <v>107</v>
      </c>
      <c r="O35" s="27">
        <f t="shared" si="2"/>
        <v>0</v>
      </c>
      <c r="P35" s="20"/>
      <c r="Q35" s="20"/>
      <c r="S35" s="18"/>
      <c r="AU35" s="69" t="s">
        <v>50</v>
      </c>
    </row>
    <row r="36" spans="1:47" ht="15" customHeight="1">
      <c r="A36" s="66">
        <v>13</v>
      </c>
      <c r="B36" s="68"/>
      <c r="C36" s="216"/>
      <c r="D36" s="68"/>
      <c r="E36" s="49" t="str">
        <f t="shared" si="0"/>
        <v/>
      </c>
      <c r="F36" s="30"/>
      <c r="G36" s="66">
        <v>68</v>
      </c>
      <c r="H36" s="68"/>
      <c r="I36" s="216"/>
      <c r="J36" s="68"/>
      <c r="K36" s="49" t="str">
        <f t="shared" si="1"/>
        <v/>
      </c>
      <c r="N36" s="164">
        <v>44</v>
      </c>
      <c r="O36" s="27">
        <f t="shared" si="2"/>
        <v>0</v>
      </c>
      <c r="P36" s="20"/>
      <c r="Q36" s="20"/>
      <c r="S36" s="18"/>
      <c r="AU36" s="69" t="s">
        <v>191</v>
      </c>
    </row>
    <row r="37" spans="1:47" ht="15" customHeight="1">
      <c r="A37" s="66">
        <v>14</v>
      </c>
      <c r="B37" s="68"/>
      <c r="C37" s="216"/>
      <c r="D37" s="68"/>
      <c r="E37" s="49" t="str">
        <f t="shared" si="0"/>
        <v/>
      </c>
      <c r="F37" s="30"/>
      <c r="G37" s="66">
        <v>69</v>
      </c>
      <c r="H37" s="68"/>
      <c r="I37" s="216"/>
      <c r="J37" s="68"/>
      <c r="K37" s="49" t="str">
        <f t="shared" si="1"/>
        <v/>
      </c>
      <c r="N37" s="164" t="s">
        <v>108</v>
      </c>
      <c r="O37" s="27">
        <f t="shared" si="2"/>
        <v>0</v>
      </c>
      <c r="P37" s="20"/>
      <c r="Q37" s="21"/>
      <c r="S37" s="18"/>
      <c r="AU37" s="69" t="s">
        <v>51</v>
      </c>
    </row>
    <row r="38" spans="1:47" ht="15" customHeight="1">
      <c r="A38" s="66">
        <v>15</v>
      </c>
      <c r="B38" s="68"/>
      <c r="C38" s="216"/>
      <c r="D38" s="68"/>
      <c r="E38" s="49" t="str">
        <f t="shared" si="0"/>
        <v/>
      </c>
      <c r="F38" s="30"/>
      <c r="G38" s="66">
        <v>70</v>
      </c>
      <c r="H38" s="68"/>
      <c r="I38" s="216"/>
      <c r="J38" s="68"/>
      <c r="K38" s="49" t="str">
        <f t="shared" si="1"/>
        <v/>
      </c>
      <c r="N38" s="164" t="s">
        <v>109</v>
      </c>
      <c r="O38" s="27">
        <f t="shared" si="2"/>
        <v>0</v>
      </c>
      <c r="P38" s="20"/>
      <c r="Q38" s="21"/>
      <c r="S38" s="18"/>
      <c r="AU38" s="69" t="s">
        <v>192</v>
      </c>
    </row>
    <row r="39" spans="1:47" ht="15" customHeight="1">
      <c r="A39" s="66">
        <v>16</v>
      </c>
      <c r="B39" s="68"/>
      <c r="C39" s="216"/>
      <c r="D39" s="68"/>
      <c r="E39" s="49" t="str">
        <f t="shared" si="0"/>
        <v/>
      </c>
      <c r="F39" s="30"/>
      <c r="G39" s="66">
        <v>71</v>
      </c>
      <c r="H39" s="68"/>
      <c r="I39" s="216"/>
      <c r="J39" s="68"/>
      <c r="K39" s="49" t="str">
        <f t="shared" si="1"/>
        <v/>
      </c>
      <c r="N39" s="164">
        <v>46</v>
      </c>
      <c r="O39" s="27">
        <f t="shared" si="2"/>
        <v>0</v>
      </c>
      <c r="P39" s="20"/>
      <c r="Q39" s="21"/>
      <c r="S39" s="18"/>
      <c r="AU39" s="69" t="s">
        <v>193</v>
      </c>
    </row>
    <row r="40" spans="1:47" ht="15" customHeight="1">
      <c r="A40" s="66">
        <v>17</v>
      </c>
      <c r="B40" s="68"/>
      <c r="C40" s="216"/>
      <c r="D40" s="68"/>
      <c r="E40" s="49" t="str">
        <f t="shared" si="0"/>
        <v/>
      </c>
      <c r="F40" s="30"/>
      <c r="G40" s="66">
        <v>72</v>
      </c>
      <c r="H40" s="68"/>
      <c r="I40" s="216"/>
      <c r="J40" s="68"/>
      <c r="K40" s="49" t="str">
        <f t="shared" si="1"/>
        <v/>
      </c>
      <c r="N40" s="164" t="s">
        <v>110</v>
      </c>
      <c r="O40" s="27">
        <f t="shared" si="2"/>
        <v>0</v>
      </c>
      <c r="P40" s="20"/>
      <c r="Q40" s="21"/>
      <c r="S40" s="18"/>
      <c r="AU40" s="69" t="s">
        <v>194</v>
      </c>
    </row>
    <row r="41" spans="1:47" ht="15" customHeight="1">
      <c r="A41" s="66">
        <v>18</v>
      </c>
      <c r="B41" s="68"/>
      <c r="C41" s="216"/>
      <c r="D41" s="68"/>
      <c r="E41" s="49" t="str">
        <f t="shared" si="0"/>
        <v/>
      </c>
      <c r="F41" s="30"/>
      <c r="G41" s="66">
        <v>73</v>
      </c>
      <c r="H41" s="68"/>
      <c r="I41" s="216"/>
      <c r="J41" s="68"/>
      <c r="K41" s="49" t="str">
        <f t="shared" si="1"/>
        <v/>
      </c>
      <c r="N41" s="164" t="s">
        <v>111</v>
      </c>
      <c r="O41" s="27">
        <f t="shared" si="2"/>
        <v>0</v>
      </c>
      <c r="P41" s="21"/>
      <c r="Q41" s="21"/>
      <c r="S41" s="18"/>
      <c r="AU41" s="69" t="s">
        <v>195</v>
      </c>
    </row>
    <row r="42" spans="1:17" ht="15" customHeight="1">
      <c r="A42" s="66">
        <v>19</v>
      </c>
      <c r="B42" s="68"/>
      <c r="C42" s="216"/>
      <c r="D42" s="68"/>
      <c r="E42" s="49" t="str">
        <f t="shared" si="0"/>
        <v/>
      </c>
      <c r="F42" s="30"/>
      <c r="G42" s="66">
        <v>74</v>
      </c>
      <c r="H42" s="68"/>
      <c r="I42" s="216"/>
      <c r="J42" s="68"/>
      <c r="K42" s="49" t="str">
        <f t="shared" si="1"/>
        <v/>
      </c>
      <c r="N42" s="164">
        <v>48</v>
      </c>
      <c r="O42" s="27">
        <f t="shared" si="2"/>
        <v>0</v>
      </c>
      <c r="P42" s="21"/>
      <c r="Q42" s="21"/>
    </row>
    <row r="43" spans="1:17" ht="15" customHeight="1">
      <c r="A43" s="66">
        <v>20</v>
      </c>
      <c r="B43" s="68"/>
      <c r="C43" s="216"/>
      <c r="D43" s="68"/>
      <c r="E43" s="49" t="str">
        <f t="shared" si="0"/>
        <v/>
      </c>
      <c r="F43" s="30"/>
      <c r="G43" s="66">
        <v>75</v>
      </c>
      <c r="H43" s="68"/>
      <c r="I43" s="216"/>
      <c r="J43" s="68"/>
      <c r="K43" s="49" t="str">
        <f t="shared" si="1"/>
        <v/>
      </c>
      <c r="N43" s="164" t="s">
        <v>112</v>
      </c>
      <c r="O43" s="27">
        <f t="shared" si="2"/>
        <v>0</v>
      </c>
      <c r="P43" s="21"/>
      <c r="Q43" s="21"/>
    </row>
    <row r="44" spans="1:17" ht="15" customHeight="1">
      <c r="A44" s="66">
        <v>21</v>
      </c>
      <c r="B44" s="68"/>
      <c r="C44" s="216"/>
      <c r="D44" s="68"/>
      <c r="E44" s="49" t="str">
        <f t="shared" si="0"/>
        <v/>
      </c>
      <c r="F44" s="30"/>
      <c r="G44" s="66">
        <v>76</v>
      </c>
      <c r="H44" s="68"/>
      <c r="I44" s="216"/>
      <c r="J44" s="68"/>
      <c r="K44" s="49" t="str">
        <f t="shared" si="1"/>
        <v/>
      </c>
      <c r="N44" s="164" t="s">
        <v>113</v>
      </c>
      <c r="O44" s="27">
        <f t="shared" si="2"/>
        <v>0</v>
      </c>
      <c r="P44" s="21"/>
      <c r="Q44" s="21"/>
    </row>
    <row r="45" spans="1:17" ht="15" customHeight="1">
      <c r="A45" s="66">
        <v>22</v>
      </c>
      <c r="B45" s="68"/>
      <c r="C45" s="216"/>
      <c r="D45" s="68"/>
      <c r="E45" s="49" t="str">
        <f t="shared" si="0"/>
        <v/>
      </c>
      <c r="F45" s="30"/>
      <c r="G45" s="66">
        <v>77</v>
      </c>
      <c r="H45" s="68"/>
      <c r="I45" s="216"/>
      <c r="J45" s="68"/>
      <c r="K45" s="49" t="str">
        <f t="shared" si="1"/>
        <v/>
      </c>
      <c r="N45" s="164">
        <v>50</v>
      </c>
      <c r="O45" s="27">
        <f t="shared" si="2"/>
        <v>0</v>
      </c>
      <c r="P45" s="21"/>
      <c r="Q45" s="21"/>
    </row>
    <row r="46" spans="1:17" ht="15" customHeight="1">
      <c r="A46" s="66">
        <v>23</v>
      </c>
      <c r="B46" s="68"/>
      <c r="C46" s="216"/>
      <c r="D46" s="68"/>
      <c r="E46" s="49" t="str">
        <f t="shared" si="0"/>
        <v/>
      </c>
      <c r="F46" s="30"/>
      <c r="G46" s="66">
        <v>78</v>
      </c>
      <c r="H46" s="68"/>
      <c r="I46" s="216"/>
      <c r="J46" s="68"/>
      <c r="K46" s="49" t="str">
        <f t="shared" si="1"/>
        <v/>
      </c>
      <c r="N46" s="164" t="s">
        <v>114</v>
      </c>
      <c r="O46" s="27">
        <f t="shared" si="2"/>
        <v>0</v>
      </c>
      <c r="P46" s="21"/>
      <c r="Q46" s="21"/>
    </row>
    <row r="47" spans="1:16" ht="15" customHeight="1">
      <c r="A47" s="66">
        <v>24</v>
      </c>
      <c r="B47" s="68"/>
      <c r="C47" s="216"/>
      <c r="D47" s="68"/>
      <c r="E47" s="49" t="str">
        <f t="shared" si="0"/>
        <v/>
      </c>
      <c r="F47" s="30"/>
      <c r="G47" s="66">
        <v>79</v>
      </c>
      <c r="H47" s="68"/>
      <c r="I47" s="216"/>
      <c r="J47" s="68"/>
      <c r="K47" s="49" t="str">
        <f t="shared" si="1"/>
        <v/>
      </c>
      <c r="N47" s="164" t="s">
        <v>249</v>
      </c>
      <c r="O47" s="27">
        <f t="shared" si="2"/>
        <v>0</v>
      </c>
      <c r="P47" s="21"/>
    </row>
    <row r="48" spans="1:17" ht="15" customHeight="1">
      <c r="A48" s="66">
        <v>25</v>
      </c>
      <c r="B48" s="68"/>
      <c r="C48" s="216"/>
      <c r="D48" s="68"/>
      <c r="E48" s="49" t="str">
        <f t="shared" si="0"/>
        <v/>
      </c>
      <c r="F48" s="30"/>
      <c r="G48" s="66">
        <v>80</v>
      </c>
      <c r="H48" s="68"/>
      <c r="I48" s="216"/>
      <c r="J48" s="68"/>
      <c r="K48" s="49" t="str">
        <f t="shared" si="1"/>
        <v/>
      </c>
      <c r="N48" s="164">
        <v>52</v>
      </c>
      <c r="O48" s="27">
        <f t="shared" si="2"/>
        <v>0</v>
      </c>
      <c r="P48" s="21"/>
      <c r="Q48" s="21"/>
    </row>
    <row r="49" spans="1:17" ht="15" customHeight="1">
      <c r="A49" s="66">
        <v>26</v>
      </c>
      <c r="B49" s="68"/>
      <c r="C49" s="216"/>
      <c r="D49" s="68"/>
      <c r="E49" s="49" t="str">
        <f t="shared" si="0"/>
        <v/>
      </c>
      <c r="F49" s="30"/>
      <c r="G49" s="66">
        <v>81</v>
      </c>
      <c r="H49" s="68"/>
      <c r="I49" s="216"/>
      <c r="J49" s="68"/>
      <c r="K49" s="49" t="str">
        <f t="shared" si="1"/>
        <v/>
      </c>
      <c r="N49" s="164" t="s">
        <v>115</v>
      </c>
      <c r="O49" s="27">
        <f t="shared" si="2"/>
        <v>0</v>
      </c>
      <c r="P49" s="21"/>
      <c r="Q49" s="21"/>
    </row>
    <row r="50" spans="1:17" ht="15" customHeight="1">
      <c r="A50" s="66">
        <v>27</v>
      </c>
      <c r="B50" s="68"/>
      <c r="C50" s="216"/>
      <c r="D50" s="68"/>
      <c r="E50" s="49" t="str">
        <f t="shared" si="0"/>
        <v/>
      </c>
      <c r="F50" s="30"/>
      <c r="G50" s="66">
        <v>82</v>
      </c>
      <c r="H50" s="68"/>
      <c r="I50" s="216"/>
      <c r="J50" s="68"/>
      <c r="K50" s="49" t="str">
        <f t="shared" si="1"/>
        <v/>
      </c>
      <c r="N50" s="164" t="s">
        <v>116</v>
      </c>
      <c r="O50" s="27">
        <f t="shared" si="2"/>
        <v>0</v>
      </c>
      <c r="P50" s="21"/>
      <c r="Q50" s="53"/>
    </row>
    <row r="51" spans="1:17" ht="15" customHeight="1">
      <c r="A51" s="66">
        <v>28</v>
      </c>
      <c r="B51" s="68"/>
      <c r="C51" s="216"/>
      <c r="D51" s="68"/>
      <c r="E51" s="49" t="str">
        <f t="shared" si="0"/>
        <v/>
      </c>
      <c r="F51" s="30"/>
      <c r="G51" s="66">
        <v>83</v>
      </c>
      <c r="H51" s="68"/>
      <c r="I51" s="216"/>
      <c r="J51" s="68"/>
      <c r="K51" s="49" t="str">
        <f t="shared" si="1"/>
        <v/>
      </c>
      <c r="N51" s="164">
        <v>54</v>
      </c>
      <c r="O51" s="27">
        <f t="shared" si="2"/>
        <v>0</v>
      </c>
      <c r="Q51" s="53"/>
    </row>
    <row r="52" spans="1:17" ht="15" customHeight="1">
      <c r="A52" s="66">
        <v>29</v>
      </c>
      <c r="B52" s="68"/>
      <c r="C52" s="216"/>
      <c r="D52" s="68"/>
      <c r="E52" s="49" t="str">
        <f t="shared" si="0"/>
        <v/>
      </c>
      <c r="F52" s="30"/>
      <c r="G52" s="66">
        <v>84</v>
      </c>
      <c r="H52" s="68"/>
      <c r="I52" s="216"/>
      <c r="J52" s="68"/>
      <c r="K52" s="49" t="str">
        <f t="shared" si="1"/>
        <v/>
      </c>
      <c r="N52" s="164" t="s">
        <v>117</v>
      </c>
      <c r="O52" s="27">
        <f t="shared" si="2"/>
        <v>0</v>
      </c>
      <c r="P52" s="21"/>
      <c r="Q52" s="53"/>
    </row>
    <row r="53" spans="1:17" ht="15" customHeight="1">
      <c r="A53" s="66">
        <v>30</v>
      </c>
      <c r="B53" s="68"/>
      <c r="C53" s="216"/>
      <c r="D53" s="68"/>
      <c r="E53" s="49" t="str">
        <f t="shared" si="0"/>
        <v/>
      </c>
      <c r="F53" s="30"/>
      <c r="G53" s="66">
        <v>85</v>
      </c>
      <c r="H53" s="68"/>
      <c r="I53" s="216"/>
      <c r="J53" s="68"/>
      <c r="K53" s="49" t="str">
        <f t="shared" si="1"/>
        <v/>
      </c>
      <c r="N53" s="164" t="s">
        <v>118</v>
      </c>
      <c r="O53" s="27">
        <f t="shared" si="2"/>
        <v>0</v>
      </c>
      <c r="P53" s="21"/>
      <c r="Q53" s="53"/>
    </row>
    <row r="54" spans="1:17" ht="15" customHeight="1">
      <c r="A54" s="66">
        <v>31</v>
      </c>
      <c r="B54" s="68"/>
      <c r="C54" s="216"/>
      <c r="D54" s="68"/>
      <c r="E54" s="49" t="str">
        <f t="shared" si="0"/>
        <v/>
      </c>
      <c r="F54" s="30"/>
      <c r="G54" s="66">
        <v>86</v>
      </c>
      <c r="H54" s="68"/>
      <c r="I54" s="216"/>
      <c r="J54" s="68"/>
      <c r="K54" s="49" t="str">
        <f t="shared" si="1"/>
        <v/>
      </c>
      <c r="N54" s="164">
        <v>56</v>
      </c>
      <c r="O54" s="27">
        <f t="shared" si="2"/>
        <v>0</v>
      </c>
      <c r="P54" s="21"/>
      <c r="Q54" s="21"/>
    </row>
    <row r="55" spans="1:17" ht="15" customHeight="1">
      <c r="A55" s="66">
        <v>32</v>
      </c>
      <c r="B55" s="68"/>
      <c r="C55" s="216"/>
      <c r="D55" s="68"/>
      <c r="E55" s="49" t="str">
        <f t="shared" si="0"/>
        <v/>
      </c>
      <c r="F55" s="30"/>
      <c r="G55" s="66">
        <v>87</v>
      </c>
      <c r="H55" s="68"/>
      <c r="I55" s="216"/>
      <c r="J55" s="68"/>
      <c r="K55" s="49" t="str">
        <f t="shared" si="1"/>
        <v/>
      </c>
      <c r="N55" s="164" t="s">
        <v>119</v>
      </c>
      <c r="O55" s="27">
        <f t="shared" si="2"/>
        <v>0</v>
      </c>
      <c r="P55" s="21"/>
      <c r="Q55" s="21"/>
    </row>
    <row r="56" spans="1:17" ht="15" customHeight="1">
      <c r="A56" s="66">
        <v>33</v>
      </c>
      <c r="B56" s="68"/>
      <c r="C56" s="216"/>
      <c r="D56" s="68"/>
      <c r="E56" s="49" t="str">
        <f aca="true" t="shared" si="3" ref="E56:E78">IF(D56&lt;&gt;"",1,"")</f>
        <v/>
      </c>
      <c r="F56" s="30"/>
      <c r="G56" s="66">
        <v>88</v>
      </c>
      <c r="H56" s="68"/>
      <c r="I56" s="216"/>
      <c r="J56" s="68"/>
      <c r="K56" s="49" t="str">
        <f aca="true" t="shared" si="4" ref="K56:K78">IF(J56&lt;&gt;"",1,"")</f>
        <v/>
      </c>
      <c r="N56" s="164" t="s">
        <v>120</v>
      </c>
      <c r="O56" s="27">
        <f t="shared" si="2"/>
        <v>0</v>
      </c>
      <c r="P56" s="21"/>
      <c r="Q56" s="21"/>
    </row>
    <row r="57" spans="1:17" ht="15" customHeight="1">
      <c r="A57" s="66">
        <v>34</v>
      </c>
      <c r="B57" s="68"/>
      <c r="C57" s="216"/>
      <c r="D57" s="68"/>
      <c r="E57" s="49" t="str">
        <f t="shared" si="3"/>
        <v/>
      </c>
      <c r="F57" s="30"/>
      <c r="G57" s="66">
        <v>89</v>
      </c>
      <c r="H57" s="68"/>
      <c r="I57" s="216"/>
      <c r="J57" s="68"/>
      <c r="K57" s="49" t="str">
        <f t="shared" si="4"/>
        <v/>
      </c>
      <c r="N57" s="164">
        <v>58</v>
      </c>
      <c r="O57" s="27">
        <f t="shared" si="2"/>
        <v>0</v>
      </c>
      <c r="P57" s="21"/>
      <c r="Q57" s="21"/>
    </row>
    <row r="58" spans="1:17" ht="15" customHeight="1">
      <c r="A58" s="66">
        <v>35</v>
      </c>
      <c r="B58" s="68"/>
      <c r="C58" s="216"/>
      <c r="D58" s="68"/>
      <c r="E58" s="49" t="str">
        <f t="shared" si="3"/>
        <v/>
      </c>
      <c r="F58" s="30"/>
      <c r="G58" s="66">
        <v>90</v>
      </c>
      <c r="H58" s="68"/>
      <c r="I58" s="216"/>
      <c r="J58" s="68"/>
      <c r="K58" s="49" t="str">
        <f t="shared" si="4"/>
        <v/>
      </c>
      <c r="N58" s="164" t="s">
        <v>121</v>
      </c>
      <c r="O58" s="27">
        <f t="shared" si="2"/>
        <v>0</v>
      </c>
      <c r="P58" s="21"/>
      <c r="Q58" s="21"/>
    </row>
    <row r="59" spans="1:17" ht="15" customHeight="1">
      <c r="A59" s="66">
        <v>36</v>
      </c>
      <c r="B59" s="68"/>
      <c r="C59" s="216"/>
      <c r="D59" s="68"/>
      <c r="E59" s="49" t="str">
        <f t="shared" si="3"/>
        <v/>
      </c>
      <c r="F59" s="30"/>
      <c r="G59" s="66">
        <v>91</v>
      </c>
      <c r="H59" s="68"/>
      <c r="I59" s="216"/>
      <c r="J59" s="68"/>
      <c r="K59" s="49" t="str">
        <f t="shared" si="4"/>
        <v/>
      </c>
      <c r="N59" s="164" t="s">
        <v>122</v>
      </c>
      <c r="O59" s="27">
        <f t="shared" si="2"/>
        <v>0</v>
      </c>
      <c r="P59" s="21"/>
      <c r="Q59" s="21"/>
    </row>
    <row r="60" spans="1:17" ht="15" customHeight="1">
      <c r="A60" s="66">
        <v>37</v>
      </c>
      <c r="B60" s="68"/>
      <c r="C60" s="216"/>
      <c r="D60" s="68"/>
      <c r="E60" s="49" t="str">
        <f t="shared" si="3"/>
        <v/>
      </c>
      <c r="F60" s="30"/>
      <c r="G60" s="66">
        <v>92</v>
      </c>
      <c r="H60" s="68"/>
      <c r="I60" s="216"/>
      <c r="J60" s="68"/>
      <c r="K60" s="49" t="str">
        <f t="shared" si="4"/>
        <v/>
      </c>
      <c r="N60" s="164">
        <v>60</v>
      </c>
      <c r="O60" s="27">
        <f t="shared" si="2"/>
        <v>0</v>
      </c>
      <c r="P60" s="21"/>
      <c r="Q60" s="21"/>
    </row>
    <row r="61" spans="1:17" ht="15" customHeight="1">
      <c r="A61" s="66">
        <v>38</v>
      </c>
      <c r="B61" s="68"/>
      <c r="C61" s="216"/>
      <c r="D61" s="68"/>
      <c r="E61" s="49" t="str">
        <f t="shared" si="3"/>
        <v/>
      </c>
      <c r="F61" s="30"/>
      <c r="G61" s="66">
        <v>93</v>
      </c>
      <c r="H61" s="68"/>
      <c r="I61" s="216"/>
      <c r="J61" s="68"/>
      <c r="K61" s="49" t="str">
        <f t="shared" si="4"/>
        <v/>
      </c>
      <c r="N61" s="164" t="s">
        <v>123</v>
      </c>
      <c r="O61" s="27">
        <f t="shared" si="2"/>
        <v>0</v>
      </c>
      <c r="P61" s="21"/>
      <c r="Q61" s="21"/>
    </row>
    <row r="62" spans="1:17" ht="15" customHeight="1" thickBot="1">
      <c r="A62" s="66">
        <v>39</v>
      </c>
      <c r="B62" s="68"/>
      <c r="C62" s="216"/>
      <c r="D62" s="68"/>
      <c r="E62" s="49" t="str">
        <f t="shared" si="3"/>
        <v/>
      </c>
      <c r="F62" s="30"/>
      <c r="G62" s="66">
        <v>94</v>
      </c>
      <c r="H62" s="68"/>
      <c r="I62" s="216"/>
      <c r="J62" s="68"/>
      <c r="K62" s="49" t="str">
        <f t="shared" si="4"/>
        <v/>
      </c>
      <c r="N62" s="165" t="s">
        <v>124</v>
      </c>
      <c r="O62" s="27">
        <f t="shared" si="2"/>
        <v>0</v>
      </c>
      <c r="P62" s="21"/>
      <c r="Q62" s="21"/>
    </row>
    <row r="63" spans="1:17" ht="15" customHeight="1">
      <c r="A63" s="66">
        <v>40</v>
      </c>
      <c r="B63" s="68"/>
      <c r="C63" s="216"/>
      <c r="D63" s="68"/>
      <c r="E63" s="49" t="str">
        <f t="shared" si="3"/>
        <v/>
      </c>
      <c r="F63" s="30"/>
      <c r="G63" s="66">
        <v>95</v>
      </c>
      <c r="H63" s="68"/>
      <c r="I63" s="216"/>
      <c r="J63" s="68"/>
      <c r="K63" s="49" t="str">
        <f t="shared" si="4"/>
        <v/>
      </c>
      <c r="P63" s="21"/>
      <c r="Q63" s="54"/>
    </row>
    <row r="64" spans="1:17" ht="15" customHeight="1" thickBot="1">
      <c r="A64" s="66">
        <v>41</v>
      </c>
      <c r="B64" s="68"/>
      <c r="C64" s="216"/>
      <c r="D64" s="68"/>
      <c r="E64" s="49" t="str">
        <f t="shared" si="3"/>
        <v/>
      </c>
      <c r="F64" s="30"/>
      <c r="G64" s="66">
        <v>96</v>
      </c>
      <c r="H64" s="68"/>
      <c r="I64" s="216"/>
      <c r="J64" s="68"/>
      <c r="K64" s="49" t="str">
        <f t="shared" si="4"/>
        <v/>
      </c>
      <c r="P64" s="21"/>
      <c r="Q64" s="54"/>
    </row>
    <row r="65" spans="1:17" ht="15" customHeight="1" thickBot="1">
      <c r="A65" s="66">
        <v>42</v>
      </c>
      <c r="B65" s="68"/>
      <c r="C65" s="216"/>
      <c r="D65" s="68"/>
      <c r="E65" s="49" t="str">
        <f t="shared" si="3"/>
        <v/>
      </c>
      <c r="F65" s="30"/>
      <c r="G65" s="66">
        <v>97</v>
      </c>
      <c r="H65" s="68"/>
      <c r="I65" s="216"/>
      <c r="J65" s="68"/>
      <c r="K65" s="49" t="str">
        <f t="shared" si="4"/>
        <v/>
      </c>
      <c r="N65" s="212" t="s">
        <v>5</v>
      </c>
      <c r="O65" s="86">
        <f>SUM(O24:O62)</f>
        <v>0</v>
      </c>
      <c r="P65" s="21"/>
      <c r="Q65" s="54"/>
    </row>
    <row r="66" spans="1:17" ht="15" customHeight="1" thickBot="1">
      <c r="A66" s="66">
        <v>43</v>
      </c>
      <c r="B66" s="68"/>
      <c r="C66" s="216"/>
      <c r="D66" s="68"/>
      <c r="E66" s="49" t="str">
        <f t="shared" si="3"/>
        <v/>
      </c>
      <c r="F66" s="30"/>
      <c r="G66" s="66">
        <v>98</v>
      </c>
      <c r="H66" s="68"/>
      <c r="I66" s="216"/>
      <c r="J66" s="68"/>
      <c r="K66" s="49" t="str">
        <f t="shared" si="4"/>
        <v/>
      </c>
      <c r="P66" s="21"/>
      <c r="Q66" s="54"/>
    </row>
    <row r="67" spans="1:17" ht="15" customHeight="1">
      <c r="A67" s="66">
        <v>44</v>
      </c>
      <c r="B67" s="68"/>
      <c r="C67" s="216"/>
      <c r="D67" s="68"/>
      <c r="E67" s="49" t="str">
        <f t="shared" si="3"/>
        <v/>
      </c>
      <c r="F67" s="30"/>
      <c r="G67" s="66">
        <v>99</v>
      </c>
      <c r="H67" s="68"/>
      <c r="I67" s="216"/>
      <c r="J67" s="68"/>
      <c r="K67" s="49" t="str">
        <f t="shared" si="4"/>
        <v/>
      </c>
      <c r="M67" s="255" t="s">
        <v>6</v>
      </c>
      <c r="N67" s="256"/>
      <c r="O67" s="257"/>
      <c r="P67" s="38">
        <f>O24+O27+O30+O33+O36+O39+O42+O45+O48+O51+O54+O57+O60</f>
        <v>0</v>
      </c>
      <c r="Q67" s="54"/>
    </row>
    <row r="68" spans="1:17" ht="15" customHeight="1">
      <c r="A68" s="66">
        <v>45</v>
      </c>
      <c r="B68" s="68"/>
      <c r="C68" s="216"/>
      <c r="D68" s="68"/>
      <c r="E68" s="49" t="str">
        <f t="shared" si="3"/>
        <v/>
      </c>
      <c r="F68" s="30"/>
      <c r="G68" s="56">
        <v>0</v>
      </c>
      <c r="H68" s="68"/>
      <c r="I68" s="216"/>
      <c r="J68" s="68"/>
      <c r="K68" s="49" t="str">
        <f t="shared" si="4"/>
        <v/>
      </c>
      <c r="M68" s="258" t="s">
        <v>7</v>
      </c>
      <c r="N68" s="259"/>
      <c r="O68" s="260"/>
      <c r="P68" s="39">
        <f>O25+O28+O31+O34+O37+O40+O43+O46+O49+O52+O55+O58+O61</f>
        <v>0</v>
      </c>
      <c r="Q68" s="54"/>
    </row>
    <row r="69" spans="1:16" ht="15" customHeight="1">
      <c r="A69" s="66">
        <v>46</v>
      </c>
      <c r="B69" s="68"/>
      <c r="C69" s="216"/>
      <c r="D69" s="68"/>
      <c r="E69" s="49" t="str">
        <f t="shared" si="3"/>
        <v/>
      </c>
      <c r="F69" s="30"/>
      <c r="G69" s="56" t="s">
        <v>35</v>
      </c>
      <c r="H69" s="68"/>
      <c r="I69" s="216"/>
      <c r="J69" s="68"/>
      <c r="K69" s="49" t="str">
        <f t="shared" si="4"/>
        <v/>
      </c>
      <c r="M69" s="258" t="s">
        <v>8</v>
      </c>
      <c r="N69" s="259"/>
      <c r="O69" s="260"/>
      <c r="P69" s="39">
        <f>O26+O29+O32+O35+O38+O41+O44+O47+O50+O53+O56+O59+O62</f>
        <v>0</v>
      </c>
    </row>
    <row r="70" spans="1:16" ht="15" customHeight="1">
      <c r="A70" s="17">
        <v>47</v>
      </c>
      <c r="B70" s="68"/>
      <c r="C70" s="216"/>
      <c r="D70" s="68"/>
      <c r="E70" s="49" t="str">
        <f t="shared" si="3"/>
        <v/>
      </c>
      <c r="G70" s="252" t="s">
        <v>12</v>
      </c>
      <c r="H70" s="68"/>
      <c r="I70" s="216"/>
      <c r="J70" s="68"/>
      <c r="K70" s="49" t="str">
        <f t="shared" si="4"/>
        <v/>
      </c>
      <c r="M70" s="261" t="s">
        <v>9</v>
      </c>
      <c r="N70" s="262"/>
      <c r="O70" s="263"/>
      <c r="P70" s="39">
        <f>SUM(P67:P69)</f>
        <v>0</v>
      </c>
    </row>
    <row r="71" spans="1:16" ht="15" customHeight="1">
      <c r="A71" s="17">
        <v>48</v>
      </c>
      <c r="B71" s="68"/>
      <c r="C71" s="216"/>
      <c r="D71" s="68"/>
      <c r="E71" s="49" t="str">
        <f t="shared" si="3"/>
        <v/>
      </c>
      <c r="G71" s="253"/>
      <c r="H71" s="68"/>
      <c r="I71" s="216"/>
      <c r="J71" s="68"/>
      <c r="K71" s="49" t="str">
        <f t="shared" si="4"/>
        <v/>
      </c>
      <c r="M71" s="264" t="s">
        <v>10</v>
      </c>
      <c r="N71" s="265"/>
      <c r="O71" s="266"/>
      <c r="P71" s="39">
        <f>COUNTA(B24:C78)+COUNTA(H24:I78)</f>
        <v>0</v>
      </c>
    </row>
    <row r="72" spans="1:16" ht="15" customHeight="1" thickBot="1">
      <c r="A72" s="17">
        <v>49</v>
      </c>
      <c r="B72" s="68"/>
      <c r="C72" s="216"/>
      <c r="D72" s="68"/>
      <c r="E72" s="49" t="str">
        <f t="shared" si="3"/>
        <v/>
      </c>
      <c r="G72" s="253"/>
      <c r="H72" s="68"/>
      <c r="I72" s="216"/>
      <c r="J72" s="68"/>
      <c r="K72" s="49" t="str">
        <f t="shared" si="4"/>
        <v/>
      </c>
      <c r="M72" s="267" t="s">
        <v>11</v>
      </c>
      <c r="N72" s="268"/>
      <c r="O72" s="269"/>
      <c r="P72" s="40">
        <f>SUM(K70:K78)</f>
        <v>0</v>
      </c>
    </row>
    <row r="73" spans="1:11" ht="15" customHeight="1">
      <c r="A73" s="17">
        <v>50</v>
      </c>
      <c r="B73" s="68"/>
      <c r="C73" s="216"/>
      <c r="D73" s="68"/>
      <c r="E73" s="49" t="str">
        <f t="shared" si="3"/>
        <v/>
      </c>
      <c r="G73" s="253"/>
      <c r="H73" s="68"/>
      <c r="I73" s="216"/>
      <c r="J73" s="68"/>
      <c r="K73" s="49" t="str">
        <f t="shared" si="4"/>
        <v/>
      </c>
    </row>
    <row r="74" spans="1:11" ht="15" customHeight="1">
      <c r="A74" s="17">
        <v>51</v>
      </c>
      <c r="B74" s="68"/>
      <c r="C74" s="216"/>
      <c r="D74" s="68"/>
      <c r="E74" s="49" t="str">
        <f t="shared" si="3"/>
        <v/>
      </c>
      <c r="G74" s="253"/>
      <c r="H74" s="68"/>
      <c r="I74" s="216"/>
      <c r="J74" s="68"/>
      <c r="K74" s="49" t="str">
        <f t="shared" si="4"/>
        <v/>
      </c>
    </row>
    <row r="75" spans="1:11" ht="15" customHeight="1">
      <c r="A75" s="17">
        <v>52</v>
      </c>
      <c r="B75" s="68"/>
      <c r="C75" s="216"/>
      <c r="D75" s="68"/>
      <c r="E75" s="49" t="str">
        <f t="shared" si="3"/>
        <v/>
      </c>
      <c r="G75" s="253"/>
      <c r="H75" s="68"/>
      <c r="I75" s="216"/>
      <c r="J75" s="68"/>
      <c r="K75" s="49" t="str">
        <f t="shared" si="4"/>
        <v/>
      </c>
    </row>
    <row r="76" spans="1:11" ht="15" customHeight="1">
      <c r="A76" s="17">
        <v>53</v>
      </c>
      <c r="B76" s="68"/>
      <c r="C76" s="216"/>
      <c r="D76" s="68"/>
      <c r="E76" s="49" t="str">
        <f t="shared" si="3"/>
        <v/>
      </c>
      <c r="G76" s="253"/>
      <c r="H76" s="68"/>
      <c r="I76" s="216"/>
      <c r="J76" s="68"/>
      <c r="K76" s="49" t="str">
        <f t="shared" si="4"/>
        <v/>
      </c>
    </row>
    <row r="77" spans="1:11" ht="15" customHeight="1">
      <c r="A77" s="17">
        <v>54</v>
      </c>
      <c r="B77" s="68"/>
      <c r="C77" s="216"/>
      <c r="D77" s="68"/>
      <c r="E77" s="49" t="str">
        <f t="shared" si="3"/>
        <v/>
      </c>
      <c r="G77" s="253"/>
      <c r="H77" s="68"/>
      <c r="I77" s="216"/>
      <c r="J77" s="68"/>
      <c r="K77" s="49" t="str">
        <f t="shared" si="4"/>
        <v/>
      </c>
    </row>
    <row r="78" spans="1:11" ht="15" customHeight="1">
      <c r="A78" s="17">
        <v>55</v>
      </c>
      <c r="B78" s="68"/>
      <c r="C78" s="216"/>
      <c r="D78" s="68"/>
      <c r="E78" s="49" t="str">
        <f t="shared" si="3"/>
        <v/>
      </c>
      <c r="G78" s="254"/>
      <c r="H78" s="68"/>
      <c r="I78" s="216"/>
      <c r="J78" s="68"/>
      <c r="K78" s="49" t="str">
        <f t="shared" si="4"/>
        <v/>
      </c>
    </row>
    <row r="79" spans="1:11" ht="15" customHeight="1">
      <c r="A79"/>
      <c r="K79" s="16"/>
    </row>
    <row r="80" spans="1:11" ht="15" customHeight="1">
      <c r="A80"/>
      <c r="K80" s="16"/>
    </row>
    <row r="81" ht="15" customHeight="1">
      <c r="K81" s="16"/>
    </row>
    <row r="82" ht="15" customHeight="1">
      <c r="K82" s="16"/>
    </row>
    <row r="83" ht="15" customHeight="1">
      <c r="K83" s="16"/>
    </row>
    <row r="84" ht="15" customHeight="1">
      <c r="K84" s="16"/>
    </row>
    <row r="85" ht="15" customHeight="1">
      <c r="K85" s="16"/>
    </row>
    <row r="86" ht="15" customHeight="1">
      <c r="K86" s="16"/>
    </row>
    <row r="87" ht="15" customHeight="1">
      <c r="K87" s="16"/>
    </row>
    <row r="88" ht="15" customHeight="1">
      <c r="K88" s="16"/>
    </row>
    <row r="89" ht="15" customHeight="1">
      <c r="K89" s="16"/>
    </row>
    <row r="90" ht="15" customHeight="1">
      <c r="K90" s="16"/>
    </row>
    <row r="91" ht="15" customHeight="1">
      <c r="K91" s="16"/>
    </row>
    <row r="92" ht="15" customHeight="1">
      <c r="K92" s="16"/>
    </row>
    <row r="93" ht="15" customHeight="1">
      <c r="K93" s="16"/>
    </row>
    <row r="94" ht="15" customHeight="1">
      <c r="K94" s="16"/>
    </row>
    <row r="95" ht="15" customHeight="1">
      <c r="K95" s="16"/>
    </row>
    <row r="96" ht="15" customHeight="1">
      <c r="K96" s="16"/>
    </row>
    <row r="97" ht="15" customHeight="1">
      <c r="K97" s="16"/>
    </row>
    <row r="98" ht="15" customHeight="1">
      <c r="K98" s="16"/>
    </row>
    <row r="99" ht="15" customHeight="1">
      <c r="K99" s="16"/>
    </row>
    <row r="100" ht="15" customHeight="1">
      <c r="K100" s="16"/>
    </row>
    <row r="101" ht="15" customHeight="1">
      <c r="K101" s="16"/>
    </row>
    <row r="102" ht="15" customHeight="1">
      <c r="K102" s="16"/>
    </row>
    <row r="103" ht="15" customHeight="1">
      <c r="K103" s="16"/>
    </row>
    <row r="104" ht="15" customHeight="1">
      <c r="K104" s="16"/>
    </row>
    <row r="105" ht="15" customHeight="1">
      <c r="K105" s="16"/>
    </row>
    <row r="106" ht="15" customHeight="1">
      <c r="K106" s="16"/>
    </row>
    <row r="107" ht="15" customHeight="1">
      <c r="K107" s="16"/>
    </row>
    <row r="108" ht="15" customHeight="1">
      <c r="K108" s="16"/>
    </row>
    <row r="109" ht="15" customHeight="1">
      <c r="K109" s="16"/>
    </row>
    <row r="110" ht="15" customHeight="1">
      <c r="K110" s="16"/>
    </row>
    <row r="111" ht="15" customHeight="1">
      <c r="K111" s="16"/>
    </row>
    <row r="112" ht="15" customHeight="1">
      <c r="K112" s="16"/>
    </row>
    <row r="113" ht="15" customHeight="1">
      <c r="K113" s="16"/>
    </row>
    <row r="114" ht="15" customHeight="1">
      <c r="K114" s="16"/>
    </row>
    <row r="115" ht="15" customHeight="1">
      <c r="K115" s="16"/>
    </row>
    <row r="116" ht="15" customHeight="1">
      <c r="K116" s="16"/>
    </row>
    <row r="117" ht="15" customHeight="1">
      <c r="K117" s="16"/>
    </row>
    <row r="118" ht="15" customHeight="1">
      <c r="K118" s="16"/>
    </row>
    <row r="119" ht="15" customHeight="1">
      <c r="K119" s="16"/>
    </row>
    <row r="120" ht="15" customHeight="1">
      <c r="K120" s="16"/>
    </row>
    <row r="121" ht="15" customHeight="1">
      <c r="K121" s="16"/>
    </row>
    <row r="122" ht="15" customHeight="1">
      <c r="K122" s="16"/>
    </row>
    <row r="123" ht="15" customHeight="1">
      <c r="K123" s="16"/>
    </row>
    <row r="124" ht="15" customHeight="1">
      <c r="K124" s="16"/>
    </row>
    <row r="125" ht="15" customHeight="1">
      <c r="K125" s="16"/>
    </row>
    <row r="126" ht="15" customHeight="1">
      <c r="K126" s="16"/>
    </row>
    <row r="127" ht="15" customHeight="1">
      <c r="K127" s="16"/>
    </row>
    <row r="128" ht="15" customHeight="1">
      <c r="K128" s="16"/>
    </row>
    <row r="129" ht="15" customHeight="1">
      <c r="K129" s="16"/>
    </row>
    <row r="130" ht="15" customHeight="1">
      <c r="K130" s="16"/>
    </row>
    <row r="131" ht="15" customHeight="1">
      <c r="K131" s="16"/>
    </row>
    <row r="132" ht="15" customHeight="1">
      <c r="K132" s="16"/>
    </row>
    <row r="133" ht="15" customHeight="1">
      <c r="K133" s="16"/>
    </row>
    <row r="134" ht="15" customHeight="1">
      <c r="K134" s="16"/>
    </row>
    <row r="135" ht="15" customHeight="1">
      <c r="K135" s="16"/>
    </row>
    <row r="136" ht="15" customHeight="1">
      <c r="K136" s="16"/>
    </row>
    <row r="137" ht="15" customHeight="1">
      <c r="K137" s="16"/>
    </row>
    <row r="138" ht="15" customHeight="1">
      <c r="K138" s="16"/>
    </row>
    <row r="139" ht="15" customHeight="1">
      <c r="K139" s="16"/>
    </row>
    <row r="140" ht="15" customHeight="1">
      <c r="K140" s="16"/>
    </row>
    <row r="141" ht="15" customHeight="1">
      <c r="K141" s="16"/>
    </row>
    <row r="142" ht="15" customHeight="1">
      <c r="K142" s="16"/>
    </row>
    <row r="143" ht="15" customHeight="1">
      <c r="K143" s="16"/>
    </row>
    <row r="144" ht="15" customHeight="1">
      <c r="K144" s="16"/>
    </row>
    <row r="145" ht="15" customHeight="1">
      <c r="K145" s="16"/>
    </row>
    <row r="146" ht="15" customHeight="1">
      <c r="K146" s="16"/>
    </row>
    <row r="147" ht="15" customHeight="1">
      <c r="K147" s="16"/>
    </row>
    <row r="148" ht="15" customHeight="1">
      <c r="K148" s="16"/>
    </row>
    <row r="149" ht="15" customHeight="1">
      <c r="K149" s="16"/>
    </row>
    <row r="150" ht="15" customHeight="1">
      <c r="K150" s="16"/>
    </row>
    <row r="151" ht="15" customHeight="1">
      <c r="K151" s="16"/>
    </row>
    <row r="152" ht="15" customHeight="1">
      <c r="K152" s="16"/>
    </row>
    <row r="153" ht="15" customHeight="1">
      <c r="K153" s="16"/>
    </row>
    <row r="154" ht="15" customHeight="1">
      <c r="K154" s="16"/>
    </row>
    <row r="155" ht="15" customHeight="1">
      <c r="K155" s="16"/>
    </row>
    <row r="156" ht="15" customHeight="1">
      <c r="K156" s="16"/>
    </row>
    <row r="157" ht="15" customHeight="1">
      <c r="K157" s="16"/>
    </row>
    <row r="158" ht="15" customHeight="1">
      <c r="K158" s="16"/>
    </row>
    <row r="159" ht="15" customHeight="1">
      <c r="K159" s="16"/>
    </row>
    <row r="160" ht="15" customHeight="1">
      <c r="K160" s="16"/>
    </row>
    <row r="161" ht="15" customHeight="1">
      <c r="K161" s="16"/>
    </row>
    <row r="162" ht="15" customHeight="1">
      <c r="K162" s="16"/>
    </row>
    <row r="163" ht="15" customHeight="1">
      <c r="K163" s="16"/>
    </row>
    <row r="164" ht="15" customHeight="1">
      <c r="K164" s="16"/>
    </row>
    <row r="165" ht="15" customHeight="1">
      <c r="K165" s="16"/>
    </row>
    <row r="166" ht="15" customHeight="1">
      <c r="K166" s="16"/>
    </row>
    <row r="167" ht="15" customHeight="1">
      <c r="K167" s="16"/>
    </row>
    <row r="168" ht="15" customHeight="1">
      <c r="K168" s="16"/>
    </row>
    <row r="169" ht="15" customHeight="1">
      <c r="K169" s="16"/>
    </row>
    <row r="170" ht="15" customHeight="1">
      <c r="K170" s="16"/>
    </row>
    <row r="171" ht="15" customHeight="1">
      <c r="K171" s="16"/>
    </row>
    <row r="172" ht="15" customHeight="1">
      <c r="K172" s="16"/>
    </row>
    <row r="173" ht="15" customHeight="1">
      <c r="K173" s="16"/>
    </row>
    <row r="174" ht="15" customHeight="1">
      <c r="K174" s="16"/>
    </row>
    <row r="175" ht="15" customHeight="1">
      <c r="K175" s="16"/>
    </row>
    <row r="176" ht="15" customHeight="1">
      <c r="K176" s="16"/>
    </row>
    <row r="177" ht="15" customHeight="1">
      <c r="K177" s="16"/>
    </row>
    <row r="178" ht="15" customHeight="1">
      <c r="K178" s="16"/>
    </row>
    <row r="179" ht="15" customHeight="1">
      <c r="K179" s="16"/>
    </row>
    <row r="180" ht="15" customHeight="1">
      <c r="K180" s="16"/>
    </row>
    <row r="181" ht="15" customHeight="1">
      <c r="K181" s="16"/>
    </row>
    <row r="182" ht="15" customHeight="1">
      <c r="K182" s="16"/>
    </row>
    <row r="183" ht="15" customHeight="1">
      <c r="K183" s="16"/>
    </row>
    <row r="184" ht="15" customHeight="1">
      <c r="K184" s="16"/>
    </row>
    <row r="185" ht="15" customHeight="1">
      <c r="K185" s="16"/>
    </row>
    <row r="186" ht="15" customHeight="1">
      <c r="K186" s="16"/>
    </row>
    <row r="187" ht="15" customHeight="1">
      <c r="K187" s="16"/>
    </row>
    <row r="188" ht="15" customHeight="1">
      <c r="K188" s="16"/>
    </row>
    <row r="189" ht="15" customHeight="1">
      <c r="K189" s="16"/>
    </row>
    <row r="190" ht="15" customHeight="1">
      <c r="K190" s="16"/>
    </row>
    <row r="191" ht="15" customHeight="1">
      <c r="K191" s="16"/>
    </row>
    <row r="192" ht="15" customHeight="1">
      <c r="K192" s="16"/>
    </row>
    <row r="193" ht="15" customHeight="1">
      <c r="K193" s="16"/>
    </row>
    <row r="194" ht="15" customHeight="1">
      <c r="K194" s="16"/>
    </row>
    <row r="195" ht="15" customHeight="1">
      <c r="K195" s="16"/>
    </row>
    <row r="196" ht="15" customHeight="1">
      <c r="K196" s="16"/>
    </row>
    <row r="197" ht="15" customHeight="1">
      <c r="K197" s="16"/>
    </row>
    <row r="198" ht="15" customHeight="1">
      <c r="K198" s="16"/>
    </row>
    <row r="199" ht="15" customHeight="1">
      <c r="K199" s="16"/>
    </row>
    <row r="200" ht="15" customHeight="1">
      <c r="K200" s="16"/>
    </row>
    <row r="201" ht="15" customHeight="1">
      <c r="K201" s="16"/>
    </row>
    <row r="202" ht="15" customHeight="1">
      <c r="K202" s="16"/>
    </row>
    <row r="203" ht="15" customHeight="1">
      <c r="K203" s="16"/>
    </row>
    <row r="204" ht="15" customHeight="1">
      <c r="K204" s="16"/>
    </row>
    <row r="205" ht="15" customHeight="1">
      <c r="K205" s="16"/>
    </row>
    <row r="206" ht="15" customHeight="1">
      <c r="K206" s="16"/>
    </row>
    <row r="207" ht="15" customHeight="1">
      <c r="K207" s="16"/>
    </row>
    <row r="208" ht="15" customHeight="1">
      <c r="K208" s="16"/>
    </row>
    <row r="209" ht="15" customHeight="1">
      <c r="K209" s="16"/>
    </row>
    <row r="210" ht="15" customHeight="1">
      <c r="K210" s="16"/>
    </row>
    <row r="211" ht="15" customHeight="1">
      <c r="K211" s="16"/>
    </row>
    <row r="212" ht="15" customHeight="1">
      <c r="K212" s="16"/>
    </row>
    <row r="213" ht="15" customHeight="1">
      <c r="K213" s="16"/>
    </row>
    <row r="214" ht="15" customHeight="1">
      <c r="K214" s="16"/>
    </row>
    <row r="215" ht="15" customHeight="1">
      <c r="K215" s="16"/>
    </row>
    <row r="216" ht="15" customHeight="1">
      <c r="K216" s="16"/>
    </row>
    <row r="217" ht="15" customHeight="1">
      <c r="K217" s="16"/>
    </row>
    <row r="218" ht="15" customHeight="1">
      <c r="K218" s="16"/>
    </row>
    <row r="219" ht="15" customHeight="1">
      <c r="K219" s="16"/>
    </row>
    <row r="220" ht="15" customHeight="1">
      <c r="K220" s="16"/>
    </row>
    <row r="221" ht="15" customHeight="1">
      <c r="K221" s="16"/>
    </row>
    <row r="222" ht="15" customHeight="1">
      <c r="K222" s="16"/>
    </row>
    <row r="223" ht="15" customHeight="1">
      <c r="K223" s="16"/>
    </row>
    <row r="224" ht="15" customHeight="1">
      <c r="K224" s="16"/>
    </row>
    <row r="225" ht="15" customHeight="1">
      <c r="K225" s="16"/>
    </row>
    <row r="226" ht="15" customHeight="1">
      <c r="K226" s="16"/>
    </row>
    <row r="227" ht="15" customHeight="1">
      <c r="K227" s="16"/>
    </row>
    <row r="228" ht="15" customHeight="1">
      <c r="K228" s="16"/>
    </row>
    <row r="229" ht="15" customHeight="1">
      <c r="K229" s="16"/>
    </row>
    <row r="230" ht="15" customHeight="1">
      <c r="K230" s="16"/>
    </row>
    <row r="231" ht="15" customHeight="1">
      <c r="K231" s="16"/>
    </row>
    <row r="232" ht="15" customHeight="1">
      <c r="K232" s="16"/>
    </row>
    <row r="233" ht="15" customHeight="1">
      <c r="K233" s="16"/>
    </row>
    <row r="234" ht="15" customHeight="1">
      <c r="K234" s="16"/>
    </row>
    <row r="235" ht="15" customHeight="1">
      <c r="K235" s="16"/>
    </row>
    <row r="236" ht="15" customHeight="1">
      <c r="K236" s="16"/>
    </row>
    <row r="237" ht="15" customHeight="1">
      <c r="K237" s="16"/>
    </row>
    <row r="238" ht="15" customHeight="1">
      <c r="K238" s="16"/>
    </row>
    <row r="239" ht="15" customHeight="1">
      <c r="K239" s="16"/>
    </row>
    <row r="240" ht="15" customHeight="1">
      <c r="K240" s="16"/>
    </row>
    <row r="241" ht="15" customHeight="1">
      <c r="K241" s="16"/>
    </row>
    <row r="242" ht="15" customHeight="1">
      <c r="K242" s="16"/>
    </row>
    <row r="243" ht="15" customHeight="1">
      <c r="K243" s="16"/>
    </row>
    <row r="244" ht="15" customHeight="1">
      <c r="K244" s="16"/>
    </row>
    <row r="245" ht="15" customHeight="1">
      <c r="K245" s="16"/>
    </row>
  </sheetData>
  <mergeCells count="45">
    <mergeCell ref="L14:O15"/>
    <mergeCell ref="L21:O21"/>
    <mergeCell ref="L19:M19"/>
    <mergeCell ref="L20:M20"/>
    <mergeCell ref="L17:O18"/>
    <mergeCell ref="L16:O16"/>
    <mergeCell ref="A14:B15"/>
    <mergeCell ref="J14:K15"/>
    <mergeCell ref="J16:K16"/>
    <mergeCell ref="J17:K20"/>
    <mergeCell ref="J21:K21"/>
    <mergeCell ref="C4:E4"/>
    <mergeCell ref="F4:L4"/>
    <mergeCell ref="C5:E5"/>
    <mergeCell ref="F5:L5"/>
    <mergeCell ref="C6:E6"/>
    <mergeCell ref="F6:L6"/>
    <mergeCell ref="C1:R1"/>
    <mergeCell ref="C2:E2"/>
    <mergeCell ref="F2:L2"/>
    <mergeCell ref="C3:E3"/>
    <mergeCell ref="F3:L3"/>
    <mergeCell ref="F7:L7"/>
    <mergeCell ref="A21:B21"/>
    <mergeCell ref="C16:F16"/>
    <mergeCell ref="C17:F18"/>
    <mergeCell ref="C19:D19"/>
    <mergeCell ref="C20:D20"/>
    <mergeCell ref="C21:F21"/>
    <mergeCell ref="A16:B16"/>
    <mergeCell ref="A17:B20"/>
    <mergeCell ref="C14:F15"/>
    <mergeCell ref="C8:E8"/>
    <mergeCell ref="C7:E7"/>
    <mergeCell ref="A13:B13"/>
    <mergeCell ref="J13:K13"/>
    <mergeCell ref="L13:O13"/>
    <mergeCell ref="C13:F13"/>
    <mergeCell ref="G70:G78"/>
    <mergeCell ref="M67:O67"/>
    <mergeCell ref="M68:O68"/>
    <mergeCell ref="M69:O69"/>
    <mergeCell ref="M70:O70"/>
    <mergeCell ref="M71:O71"/>
    <mergeCell ref="M72:O72"/>
  </mergeCells>
  <conditionalFormatting sqref="L14">
    <cfRule type="cellIs" priority="16" dxfId="0" operator="equal">
      <formula>0</formula>
    </cfRule>
  </conditionalFormatting>
  <conditionalFormatting sqref="L16:L17">
    <cfRule type="cellIs" priority="12" dxfId="0" operator="equal">
      <formula>0</formula>
    </cfRule>
  </conditionalFormatting>
  <conditionalFormatting sqref="L20:L21">
    <cfRule type="cellIs" priority="4" dxfId="0" operator="equal">
      <formula>0</formula>
    </cfRule>
  </conditionalFormatting>
  <conditionalFormatting sqref="N20:O20">
    <cfRule type="cellIs" priority="6" dxfId="0" operator="equal">
      <formula>0</formula>
    </cfRule>
  </conditionalFormatting>
  <conditionalFormatting sqref="C7:L7">
    <cfRule type="expression" priority="444" dxfId="165">
      <formula>$F$4=$AL$8</formula>
    </cfRule>
    <cfRule type="expression" priority="445" dxfId="165">
      <formula>$F$4=$AL$7</formula>
    </cfRule>
    <cfRule type="expression" priority="446" dxfId="165">
      <formula>$F$4=$AL$3</formula>
    </cfRule>
  </conditionalFormatting>
  <dataValidations count="3">
    <dataValidation type="list" allowBlank="1" showInputMessage="1" showErrorMessage="1" sqref="D24:D78 J24:J78">
      <formula1>$N$24:$N$62</formula1>
    </dataValidation>
    <dataValidation type="list" allowBlank="1" showInputMessage="1" showErrorMessage="1" sqref="F7:L7">
      <formula1>$AI$4:$AI$8</formula1>
    </dataValidation>
    <dataValidation type="list" allowBlank="1" showInputMessage="1" showErrorMessage="1" sqref="F4:L4">
      <formula1>$AL$2:$AL$9</formula1>
    </dataValidation>
  </dataValidations>
  <printOptions horizontalCentered="1" verticalCentered="1"/>
  <pageMargins left="0.157" right="0.275" top="0.236" bottom="0.236" header="0.314" footer="0.314"/>
  <pageSetup fitToHeight="1" fitToWidth="1" horizontalDpi="600" verticalDpi="600" orientation="portrait" scale="58" r:id="rId2"/>
  <headerFooter>
    <oddFooter>&amp;Cpage &amp;P of &amp;N&amp;R&amp;8 2011</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3499799966812134"/>
    <pageSetUpPr fitToPage="1"/>
  </sheetPr>
  <dimension ref="A1:BC39"/>
  <sheetViews>
    <sheetView showGridLines="0" zoomScaleSheetLayoutView="40" zoomScalePageLayoutView="40" workbookViewId="0" topLeftCell="A1">
      <selection activeCell="A1" sqref="A1:U1"/>
    </sheetView>
  </sheetViews>
  <sheetFormatPr defaultColWidth="8.8515625" defaultRowHeight="15"/>
  <cols>
    <col min="1" max="1" width="9.140625" style="1" customWidth="1"/>
    <col min="2" max="3" width="9.140625" style="0" customWidth="1"/>
    <col min="4" max="10" width="10.7109375" style="0" customWidth="1"/>
    <col min="11" max="11" width="10.7109375" style="2" customWidth="1"/>
    <col min="12" max="16" width="10.7109375" style="0" customWidth="1"/>
    <col min="17" max="22" width="7.7109375" style="0" customWidth="1"/>
    <col min="23" max="34" width="9.140625" style="0" customWidth="1"/>
    <col min="35" max="35" width="48.421875" style="0" bestFit="1" customWidth="1"/>
    <col min="36" max="36" width="9.140625" style="0" customWidth="1"/>
    <col min="37" max="37" width="41.57421875" style="0" bestFit="1" customWidth="1"/>
    <col min="38" max="38" width="21.00390625" style="0" bestFit="1" customWidth="1"/>
    <col min="39" max="45" width="9.140625" style="0" customWidth="1"/>
    <col min="46" max="46" width="41.57421875" style="0" bestFit="1" customWidth="1"/>
    <col min="47" max="47" width="19.140625" style="0" bestFit="1" customWidth="1"/>
    <col min="48" max="48" width="11.7109375" style="0" bestFit="1" customWidth="1"/>
    <col min="49" max="53" width="10.7109375" style="0" bestFit="1" customWidth="1"/>
    <col min="54" max="54" width="9.140625" style="0" customWidth="1"/>
    <col min="55" max="55" width="12.28125" style="0" customWidth="1"/>
    <col min="56" max="62" width="9.140625" style="0" customWidth="1"/>
  </cols>
  <sheetData>
    <row r="1" spans="1:21" ht="27" thickBot="1">
      <c r="A1" s="333" t="s">
        <v>289</v>
      </c>
      <c r="B1" s="333"/>
      <c r="C1" s="333"/>
      <c r="D1" s="333"/>
      <c r="E1" s="333"/>
      <c r="F1" s="333"/>
      <c r="G1" s="333"/>
      <c r="H1" s="333"/>
      <c r="I1" s="333"/>
      <c r="J1" s="333"/>
      <c r="K1" s="333"/>
      <c r="L1" s="333"/>
      <c r="M1" s="333"/>
      <c r="N1" s="333"/>
      <c r="O1" s="333"/>
      <c r="P1" s="333"/>
      <c r="Q1" s="333"/>
      <c r="R1" s="333"/>
      <c r="S1" s="333"/>
      <c r="T1" s="333"/>
      <c r="U1" s="333"/>
    </row>
    <row r="2" spans="3:15" ht="15" customHeight="1">
      <c r="C2" s="302" t="s">
        <v>13</v>
      </c>
      <c r="D2" s="311"/>
      <c r="E2" s="311"/>
      <c r="F2" s="313"/>
      <c r="G2" s="314"/>
      <c r="H2" s="314"/>
      <c r="I2" s="314"/>
      <c r="J2" s="314"/>
      <c r="K2" s="314"/>
      <c r="L2" s="314"/>
      <c r="M2" s="314"/>
      <c r="N2" s="315"/>
      <c r="O2" s="15"/>
    </row>
    <row r="3" spans="3:15" ht="15" customHeight="1">
      <c r="C3" s="290" t="s">
        <v>28</v>
      </c>
      <c r="D3" s="300"/>
      <c r="E3" s="300"/>
      <c r="F3" s="316"/>
      <c r="G3" s="317"/>
      <c r="H3" s="317"/>
      <c r="I3" s="317"/>
      <c r="J3" s="317"/>
      <c r="K3" s="317"/>
      <c r="L3" s="317"/>
      <c r="M3" s="317"/>
      <c r="N3" s="318"/>
      <c r="O3" s="15"/>
    </row>
    <row r="4" spans="3:38" ht="15" customHeight="1">
      <c r="C4" s="290" t="s">
        <v>14</v>
      </c>
      <c r="D4" s="300"/>
      <c r="E4" s="300"/>
      <c r="F4" s="319" t="s">
        <v>62</v>
      </c>
      <c r="G4" s="320"/>
      <c r="H4" s="320"/>
      <c r="I4" s="320"/>
      <c r="J4" s="320"/>
      <c r="K4" s="320"/>
      <c r="L4" s="320"/>
      <c r="M4" s="320"/>
      <c r="N4" s="321"/>
      <c r="O4" s="11"/>
      <c r="AI4" s="14"/>
      <c r="AK4" s="12" t="s">
        <v>62</v>
      </c>
      <c r="AL4" s="12" t="s">
        <v>62</v>
      </c>
    </row>
    <row r="5" spans="3:38" ht="15" customHeight="1">
      <c r="C5" s="290" t="s">
        <v>55</v>
      </c>
      <c r="D5" s="300"/>
      <c r="E5" s="300"/>
      <c r="F5" s="319" t="str">
        <f>VLOOKUP(F4,AK4:AL9,2,FALSE)</f>
        <v xml:space="preserve">_ _ _ _ _ _ _ _ </v>
      </c>
      <c r="G5" s="320"/>
      <c r="H5" s="320"/>
      <c r="I5" s="320"/>
      <c r="J5" s="320"/>
      <c r="K5" s="320"/>
      <c r="L5" s="320"/>
      <c r="M5" s="320"/>
      <c r="N5" s="321"/>
      <c r="O5" s="11"/>
      <c r="AK5" s="13" t="s">
        <v>507</v>
      </c>
      <c r="AL5" s="13" t="s">
        <v>506</v>
      </c>
    </row>
    <row r="6" spans="3:53" ht="15" customHeight="1">
      <c r="C6" s="290" t="s">
        <v>15</v>
      </c>
      <c r="D6" s="300"/>
      <c r="E6" s="300"/>
      <c r="F6" s="319"/>
      <c r="G6" s="320"/>
      <c r="H6" s="320"/>
      <c r="I6" s="320"/>
      <c r="J6" s="320"/>
      <c r="K6" s="320"/>
      <c r="L6" s="320"/>
      <c r="M6" s="320"/>
      <c r="N6" s="321"/>
      <c r="O6" s="11"/>
      <c r="AK6" s="13" t="s">
        <v>521</v>
      </c>
      <c r="AL6" s="13" t="s">
        <v>506</v>
      </c>
      <c r="AT6" s="13" t="s">
        <v>507</v>
      </c>
      <c r="AU6" t="s">
        <v>507</v>
      </c>
      <c r="AV6" t="s">
        <v>506</v>
      </c>
      <c r="AY6" t="s">
        <v>308</v>
      </c>
      <c r="AZ6" t="s">
        <v>307</v>
      </c>
      <c r="BA6" t="s">
        <v>309</v>
      </c>
    </row>
    <row r="7" spans="3:53" ht="15" customHeight="1" thickBot="1">
      <c r="C7" s="273" t="s">
        <v>130</v>
      </c>
      <c r="D7" s="298"/>
      <c r="E7" s="298"/>
      <c r="F7" s="334"/>
      <c r="G7" s="334"/>
      <c r="H7" s="334"/>
      <c r="I7" s="334"/>
      <c r="J7" s="334"/>
      <c r="K7" s="334"/>
      <c r="L7" s="334"/>
      <c r="M7" s="334"/>
      <c r="N7" s="334"/>
      <c r="O7" s="77"/>
      <c r="AK7" s="13" t="s">
        <v>509</v>
      </c>
      <c r="AL7" s="13" t="s">
        <v>512</v>
      </c>
      <c r="AT7" s="13" t="s">
        <v>521</v>
      </c>
      <c r="AU7" t="s">
        <v>508</v>
      </c>
      <c r="AV7" t="s">
        <v>506</v>
      </c>
      <c r="AY7" t="s">
        <v>33</v>
      </c>
      <c r="AZ7" t="s">
        <v>251</v>
      </c>
      <c r="BA7" t="s">
        <v>34</v>
      </c>
    </row>
    <row r="8" spans="3:53" ht="15" customHeight="1">
      <c r="C8" s="33"/>
      <c r="D8" s="34"/>
      <c r="E8" s="34"/>
      <c r="F8" s="334"/>
      <c r="G8" s="334"/>
      <c r="H8" s="334"/>
      <c r="I8" s="334"/>
      <c r="J8" s="334"/>
      <c r="K8" s="334"/>
      <c r="L8" s="334"/>
      <c r="M8" s="334"/>
      <c r="N8" s="334"/>
      <c r="O8" s="77"/>
      <c r="AK8" s="13" t="s">
        <v>519</v>
      </c>
      <c r="AL8" s="13" t="s">
        <v>512</v>
      </c>
      <c r="AT8" s="13" t="s">
        <v>509</v>
      </c>
      <c r="AU8" s="13" t="s">
        <v>509</v>
      </c>
      <c r="AV8" t="s">
        <v>512</v>
      </c>
      <c r="AY8" t="s">
        <v>34</v>
      </c>
      <c r="AZ8" t="s">
        <v>212</v>
      </c>
      <c r="BA8" t="s">
        <v>94</v>
      </c>
    </row>
    <row r="9" spans="3:53" ht="15" customHeight="1">
      <c r="C9" s="33"/>
      <c r="D9" s="34"/>
      <c r="E9" s="34"/>
      <c r="F9" s="334"/>
      <c r="G9" s="334"/>
      <c r="H9" s="334"/>
      <c r="I9" s="334"/>
      <c r="J9" s="334"/>
      <c r="K9" s="334"/>
      <c r="L9" s="334"/>
      <c r="M9" s="334"/>
      <c r="N9" s="334"/>
      <c r="O9" s="77"/>
      <c r="AK9" s="13" t="s">
        <v>520</v>
      </c>
      <c r="AL9" s="13" t="s">
        <v>512</v>
      </c>
      <c r="AT9" s="13" t="s">
        <v>510</v>
      </c>
      <c r="AU9" s="13" t="s">
        <v>510</v>
      </c>
      <c r="AV9" t="s">
        <v>512</v>
      </c>
      <c r="AY9" t="s">
        <v>94</v>
      </c>
      <c r="AZ9" t="s">
        <v>213</v>
      </c>
      <c r="BA9" t="s">
        <v>95</v>
      </c>
    </row>
    <row r="10" spans="38:53" ht="15" customHeight="1">
      <c r="AL10" s="242"/>
      <c r="AT10" s="98" t="s">
        <v>511</v>
      </c>
      <c r="AU10" s="98" t="s">
        <v>511</v>
      </c>
      <c r="AV10" t="s">
        <v>512</v>
      </c>
      <c r="AY10" t="s">
        <v>95</v>
      </c>
      <c r="AZ10" t="s">
        <v>31</v>
      </c>
      <c r="BA10" t="s">
        <v>96</v>
      </c>
    </row>
    <row r="11" spans="1:53" ht="15" customHeight="1">
      <c r="A11" s="339" t="s">
        <v>17</v>
      </c>
      <c r="B11" s="291"/>
      <c r="C11" s="275">
        <f>' MEN´S PRO JERSEYS'!C13</f>
        <v>0</v>
      </c>
      <c r="D11" s="276"/>
      <c r="E11" s="276"/>
      <c r="F11" s="276"/>
      <c r="G11" s="286"/>
      <c r="H11" s="30"/>
      <c r="J11" s="340" t="s">
        <v>27</v>
      </c>
      <c r="K11" s="340"/>
      <c r="L11" s="275">
        <f>' MEN´S PRO JERSEYS'!L13:O13</f>
        <v>0</v>
      </c>
      <c r="M11" s="276"/>
      <c r="N11" s="276"/>
      <c r="O11" s="276"/>
      <c r="P11" s="286"/>
      <c r="AL11" s="18"/>
      <c r="AY11" t="s">
        <v>96</v>
      </c>
      <c r="AZ11" t="s">
        <v>32</v>
      </c>
      <c r="BA11" t="s">
        <v>97</v>
      </c>
    </row>
    <row r="12" spans="1:55" ht="15" customHeight="1">
      <c r="A12" s="341" t="s">
        <v>16</v>
      </c>
      <c r="B12" s="293"/>
      <c r="C12" s="278">
        <f>' MEN´S PRO JERSEYS'!C14</f>
        <v>0</v>
      </c>
      <c r="D12" s="279"/>
      <c r="E12" s="279"/>
      <c r="F12" s="279"/>
      <c r="G12" s="343"/>
      <c r="H12" s="31"/>
      <c r="J12" s="340" t="s">
        <v>26</v>
      </c>
      <c r="K12" s="340"/>
      <c r="L12" s="278">
        <f>C12</f>
        <v>0</v>
      </c>
      <c r="M12" s="279"/>
      <c r="N12" s="279"/>
      <c r="O12" s="279"/>
      <c r="P12" s="343"/>
      <c r="AL12" s="18"/>
      <c r="AY12" t="s">
        <v>97</v>
      </c>
      <c r="AZ12" t="s">
        <v>234</v>
      </c>
      <c r="BA12" t="s">
        <v>132</v>
      </c>
      <c r="BC12" t="s">
        <v>132</v>
      </c>
    </row>
    <row r="13" spans="1:38" ht="15" customHeight="1">
      <c r="A13" s="342"/>
      <c r="B13" s="297"/>
      <c r="C13" s="281"/>
      <c r="D13" s="282"/>
      <c r="E13" s="282"/>
      <c r="F13" s="282"/>
      <c r="G13" s="344"/>
      <c r="H13" s="31"/>
      <c r="J13" s="340"/>
      <c r="K13" s="340"/>
      <c r="L13" s="281"/>
      <c r="M13" s="282"/>
      <c r="N13" s="282"/>
      <c r="O13" s="282"/>
      <c r="P13" s="344"/>
      <c r="AL13" s="18"/>
    </row>
    <row r="14" spans="1:16" ht="15" customHeight="1">
      <c r="A14" s="339" t="s">
        <v>18</v>
      </c>
      <c r="B14" s="291"/>
      <c r="C14" s="275">
        <f>' MEN´S PRO JERSEYS'!C17</f>
        <v>0</v>
      </c>
      <c r="D14" s="276"/>
      <c r="E14" s="276"/>
      <c r="F14" s="276"/>
      <c r="G14" s="286"/>
      <c r="H14" s="30"/>
      <c r="J14" s="340" t="s">
        <v>18</v>
      </c>
      <c r="K14" s="340"/>
      <c r="L14" s="275">
        <f>C14</f>
        <v>0</v>
      </c>
      <c r="M14" s="276"/>
      <c r="N14" s="276"/>
      <c r="O14" s="276"/>
      <c r="P14" s="286"/>
    </row>
    <row r="15" spans="1:16" ht="15" customHeight="1">
      <c r="A15" s="341" t="s">
        <v>25</v>
      </c>
      <c r="B15" s="293"/>
      <c r="C15" s="278">
        <f>' MEN´S PRO JERSEYS'!C17</f>
        <v>0</v>
      </c>
      <c r="D15" s="279"/>
      <c r="E15" s="279"/>
      <c r="F15" s="279"/>
      <c r="G15" s="343"/>
      <c r="H15" s="31"/>
      <c r="J15" s="340" t="s">
        <v>24</v>
      </c>
      <c r="K15" s="340"/>
      <c r="L15" s="278">
        <f>C15</f>
        <v>0</v>
      </c>
      <c r="M15" s="279"/>
      <c r="N15" s="279"/>
      <c r="O15" s="279"/>
      <c r="P15" s="343"/>
    </row>
    <row r="16" spans="1:16" ht="15" customHeight="1">
      <c r="A16" s="352"/>
      <c r="B16" s="295"/>
      <c r="C16" s="281"/>
      <c r="D16" s="282"/>
      <c r="E16" s="282"/>
      <c r="F16" s="282"/>
      <c r="G16" s="344"/>
      <c r="H16" s="31"/>
      <c r="J16" s="340"/>
      <c r="K16" s="340"/>
      <c r="L16" s="281"/>
      <c r="M16" s="282"/>
      <c r="N16" s="282"/>
      <c r="O16" s="282"/>
      <c r="P16" s="344"/>
    </row>
    <row r="17" spans="1:38" ht="15" customHeight="1">
      <c r="A17" s="352"/>
      <c r="B17" s="295"/>
      <c r="C17" s="284" t="s">
        <v>21</v>
      </c>
      <c r="D17" s="285"/>
      <c r="E17" s="23" t="s">
        <v>22</v>
      </c>
      <c r="F17" s="284" t="s">
        <v>23</v>
      </c>
      <c r="G17" s="285"/>
      <c r="H17" s="32"/>
      <c r="J17" s="340"/>
      <c r="K17" s="340"/>
      <c r="L17" s="284" t="s">
        <v>21</v>
      </c>
      <c r="M17" s="285"/>
      <c r="N17" s="23" t="s">
        <v>22</v>
      </c>
      <c r="O17" s="284" t="s">
        <v>23</v>
      </c>
      <c r="P17" s="285"/>
      <c r="AL17" s="18"/>
    </row>
    <row r="18" spans="1:38" ht="15" customHeight="1">
      <c r="A18" s="342"/>
      <c r="B18" s="297"/>
      <c r="C18" s="275">
        <f>' MEN´S PRO JERSEYS'!C20</f>
        <v>0</v>
      </c>
      <c r="D18" s="286"/>
      <c r="E18" s="44">
        <f>' MEN´S PRO JERSEYS'!E20</f>
        <v>0</v>
      </c>
      <c r="F18" s="335">
        <f>' MEN´S PRO JERSEYS'!F20</f>
        <v>0</v>
      </c>
      <c r="G18" s="336"/>
      <c r="H18" s="31"/>
      <c r="J18" s="340"/>
      <c r="K18" s="340"/>
      <c r="L18" s="275">
        <f>C18</f>
        <v>0</v>
      </c>
      <c r="M18" s="286"/>
      <c r="N18" s="44">
        <f>E18</f>
        <v>0</v>
      </c>
      <c r="O18" s="337">
        <f>F18</f>
        <v>0</v>
      </c>
      <c r="P18" s="338"/>
      <c r="AL18" s="18"/>
    </row>
    <row r="19" spans="1:38" ht="15" customHeight="1">
      <c r="A19" s="339" t="s">
        <v>20</v>
      </c>
      <c r="B19" s="291"/>
      <c r="C19" s="357">
        <f>' MEN´S PRO JERSEYS'!C21</f>
        <v>0</v>
      </c>
      <c r="D19" s="358"/>
      <c r="E19" s="358"/>
      <c r="F19" s="358"/>
      <c r="G19" s="359"/>
      <c r="H19" s="30"/>
      <c r="J19" s="340" t="s">
        <v>19</v>
      </c>
      <c r="K19" s="340"/>
      <c r="L19" s="357">
        <f>C19</f>
        <v>0</v>
      </c>
      <c r="M19" s="358"/>
      <c r="N19" s="358"/>
      <c r="O19" s="358"/>
      <c r="P19" s="359"/>
      <c r="AL19" s="18"/>
    </row>
    <row r="20" ht="15" customHeight="1">
      <c r="K20" s="16"/>
    </row>
    <row r="21" spans="1:11" ht="15" customHeight="1" thickBot="1">
      <c r="A21" s="360" t="s">
        <v>14</v>
      </c>
      <c r="B21" s="360"/>
      <c r="C21" s="360"/>
      <c r="D21" s="361" t="str">
        <f>F4</f>
        <v xml:space="preserve">_ _ _ _ _ _ _ _ </v>
      </c>
      <c r="E21" s="361"/>
      <c r="F21" s="361"/>
      <c r="G21" s="361"/>
      <c r="H21" s="361"/>
      <c r="I21" s="16"/>
      <c r="K21"/>
    </row>
    <row r="22" spans="1:52" ht="15" customHeight="1" thickBot="1">
      <c r="A22" s="144"/>
      <c r="B22" s="145"/>
      <c r="C22" s="145"/>
      <c r="D22" s="347" t="s">
        <v>30</v>
      </c>
      <c r="E22" s="348"/>
      <c r="F22" s="348"/>
      <c r="G22" s="348"/>
      <c r="H22" s="348"/>
      <c r="I22" s="348"/>
      <c r="J22" s="348"/>
      <c r="K22" s="348"/>
      <c r="L22" s="348"/>
      <c r="M22" s="348"/>
      <c r="N22" s="348"/>
      <c r="O22" s="348"/>
      <c r="P22" s="348"/>
      <c r="Q22" s="349"/>
      <c r="AZ22" s="69"/>
    </row>
    <row r="23" spans="1:55" s="3" customFormat="1" ht="15" customHeight="1">
      <c r="A23" s="146" t="s">
        <v>215</v>
      </c>
      <c r="B23" s="353" t="s">
        <v>216</v>
      </c>
      <c r="C23" s="354"/>
      <c r="D23" s="147">
        <v>26</v>
      </c>
      <c r="E23" s="148">
        <v>28</v>
      </c>
      <c r="F23" s="148">
        <v>30</v>
      </c>
      <c r="G23" s="148">
        <v>32</v>
      </c>
      <c r="H23" s="148">
        <v>34</v>
      </c>
      <c r="I23" s="149">
        <v>36</v>
      </c>
      <c r="J23" s="149">
        <v>38</v>
      </c>
      <c r="K23" s="149">
        <v>40</v>
      </c>
      <c r="L23" s="148">
        <v>42</v>
      </c>
      <c r="M23" s="148">
        <v>44</v>
      </c>
      <c r="N23" s="149">
        <v>46</v>
      </c>
      <c r="O23" s="149">
        <v>48</v>
      </c>
      <c r="P23" s="149">
        <v>50</v>
      </c>
      <c r="Q23" s="149">
        <v>52</v>
      </c>
      <c r="AD23"/>
      <c r="AE23"/>
      <c r="AF23"/>
      <c r="AG23"/>
      <c r="AH23"/>
      <c r="AI23"/>
      <c r="AJ23"/>
      <c r="AK23"/>
      <c r="AL23"/>
      <c r="AM23"/>
      <c r="AN23"/>
      <c r="AO23"/>
      <c r="AP23"/>
      <c r="AQ23"/>
      <c r="AR23"/>
      <c r="AS23"/>
      <c r="AT23"/>
      <c r="AU23"/>
      <c r="AV23"/>
      <c r="AW23"/>
      <c r="AX23"/>
      <c r="AY23" s="69"/>
      <c r="AZ23"/>
      <c r="BA23"/>
      <c r="BB23"/>
      <c r="BC23"/>
    </row>
    <row r="24" spans="1:53" s="3" customFormat="1" ht="15" customHeight="1">
      <c r="A24" s="108">
        <f>SUM(D24:Q24)</f>
        <v>0</v>
      </c>
      <c r="B24" s="355" t="str">
        <f>IF($F$4="_ _ _ _ _ _ _ _ "," ",IF(RIGHT($D$21,2)="KL",AZ7,IF(RIGHT($D$21,2)="OH",BA7,AY7)))</f>
        <v xml:space="preserve"> </v>
      </c>
      <c r="C24" s="355"/>
      <c r="D24" s="35"/>
      <c r="E24" s="35"/>
      <c r="F24" s="35"/>
      <c r="G24" s="35"/>
      <c r="H24" s="35"/>
      <c r="I24" s="35"/>
      <c r="J24" s="35"/>
      <c r="K24" s="35"/>
      <c r="L24" s="35"/>
      <c r="M24" s="35"/>
      <c r="N24" s="35"/>
      <c r="O24" s="35"/>
      <c r="P24" s="35"/>
      <c r="Q24" s="109"/>
      <c r="AA24"/>
      <c r="AB24"/>
      <c r="AC24"/>
      <c r="AD24"/>
      <c r="AE24"/>
      <c r="AF24"/>
      <c r="AG24"/>
      <c r="AH24"/>
      <c r="AI24"/>
      <c r="AJ24"/>
      <c r="AK24"/>
      <c r="AL24"/>
      <c r="AM24"/>
      <c r="AN24"/>
      <c r="AO24"/>
      <c r="AP24"/>
      <c r="AQ24"/>
      <c r="AR24"/>
      <c r="AS24"/>
      <c r="AT24"/>
      <c r="AU24"/>
      <c r="AV24" s="42"/>
      <c r="AW24"/>
      <c r="AX24"/>
      <c r="AY24"/>
      <c r="AZ24"/>
      <c r="BA24"/>
    </row>
    <row r="25" spans="1:55" s="3" customFormat="1" ht="15" customHeight="1">
      <c r="A25" s="108">
        <f>SUM(D25:Q25)</f>
        <v>0</v>
      </c>
      <c r="B25" s="355" t="str">
        <f aca="true" t="shared" si="0" ref="B25:B29">IF($F$4="_ _ _ _ _ _ _ _ "," ",IF(RIGHT($D$21,2)="KL",AZ8,IF(RIGHT($D$21,2)="OH",BA8,AY8)))</f>
        <v xml:space="preserve"> </v>
      </c>
      <c r="C25" s="355"/>
      <c r="D25" s="35"/>
      <c r="E25" s="35"/>
      <c r="F25" s="35"/>
      <c r="G25" s="35"/>
      <c r="H25" s="35"/>
      <c r="I25" s="35"/>
      <c r="J25" s="35"/>
      <c r="K25" s="35"/>
      <c r="L25" s="35"/>
      <c r="M25" s="35"/>
      <c r="N25" s="35"/>
      <c r="O25" s="35"/>
      <c r="P25" s="35"/>
      <c r="Q25" s="109"/>
      <c r="R25" s="107"/>
      <c r="AE25"/>
      <c r="AF25"/>
      <c r="AG25"/>
      <c r="AH25"/>
      <c r="AI25"/>
      <c r="AJ25"/>
      <c r="AK25"/>
      <c r="AL25" s="18"/>
      <c r="AM25"/>
      <c r="AN25"/>
      <c r="AO25"/>
      <c r="AP25"/>
      <c r="AQ25"/>
      <c r="AR25"/>
      <c r="AS25"/>
      <c r="AT25"/>
      <c r="AU25"/>
      <c r="AV25"/>
      <c r="AW25"/>
      <c r="AX25"/>
      <c r="AY25"/>
      <c r="AZ25" s="69"/>
      <c r="BA25"/>
      <c r="BB25"/>
      <c r="BC25"/>
    </row>
    <row r="26" spans="1:55" s="3" customFormat="1" ht="15" customHeight="1">
      <c r="A26" s="108">
        <f>SUM(D26:Q26)</f>
        <v>0</v>
      </c>
      <c r="B26" s="356" t="str">
        <f t="shared" si="0"/>
        <v xml:space="preserve"> </v>
      </c>
      <c r="C26" s="356"/>
      <c r="D26" s="142"/>
      <c r="E26" s="142"/>
      <c r="F26" s="142"/>
      <c r="G26" s="142"/>
      <c r="H26" s="142"/>
      <c r="I26" s="142"/>
      <c r="J26" s="142"/>
      <c r="K26" s="142"/>
      <c r="L26" s="142"/>
      <c r="M26" s="142"/>
      <c r="N26" s="142"/>
      <c r="O26" s="142"/>
      <c r="P26" s="142"/>
      <c r="Q26" s="143"/>
      <c r="R26" s="107"/>
      <c r="AE26"/>
      <c r="AF26"/>
      <c r="AG26"/>
      <c r="AH26"/>
      <c r="AI26"/>
      <c r="AJ26"/>
      <c r="AK26"/>
      <c r="AL26" s="18"/>
      <c r="AM26"/>
      <c r="AN26"/>
      <c r="AO26"/>
      <c r="AP26"/>
      <c r="AQ26"/>
      <c r="AR26"/>
      <c r="AS26"/>
      <c r="AT26"/>
      <c r="AU26"/>
      <c r="AV26"/>
      <c r="AW26"/>
      <c r="AX26"/>
      <c r="AY26"/>
      <c r="AZ26" s="69"/>
      <c r="BA26"/>
      <c r="BB26"/>
      <c r="BC26"/>
    </row>
    <row r="27" spans="1:55" s="3" customFormat="1" ht="15" customHeight="1">
      <c r="A27" s="108">
        <f>SUM(D27:Q27)</f>
        <v>0</v>
      </c>
      <c r="B27" s="355" t="str">
        <f t="shared" si="0"/>
        <v xml:space="preserve"> </v>
      </c>
      <c r="C27" s="355"/>
      <c r="D27" s="35"/>
      <c r="E27" s="35"/>
      <c r="F27" s="35"/>
      <c r="G27" s="35"/>
      <c r="H27" s="35"/>
      <c r="I27" s="35"/>
      <c r="J27" s="35"/>
      <c r="K27" s="35"/>
      <c r="L27" s="35"/>
      <c r="M27" s="35"/>
      <c r="N27" s="35"/>
      <c r="O27" s="35"/>
      <c r="P27" s="35"/>
      <c r="Q27" s="109"/>
      <c r="R27" s="107"/>
      <c r="AE27"/>
      <c r="AF27"/>
      <c r="AG27"/>
      <c r="AH27"/>
      <c r="AI27"/>
      <c r="AJ27"/>
      <c r="AK27"/>
      <c r="AL27" s="18"/>
      <c r="AM27"/>
      <c r="AN27"/>
      <c r="AO27"/>
      <c r="AP27"/>
      <c r="AQ27"/>
      <c r="AR27"/>
      <c r="AS27"/>
      <c r="AT27"/>
      <c r="AU27"/>
      <c r="AV27"/>
      <c r="AW27"/>
      <c r="AX27"/>
      <c r="AY27"/>
      <c r="AZ27" s="69"/>
      <c r="BA27"/>
      <c r="BB27"/>
      <c r="BC27"/>
    </row>
    <row r="28" spans="1:55" s="3" customFormat="1" ht="15" customHeight="1">
      <c r="A28" s="108">
        <f>SUM(D28:Q28)</f>
        <v>0</v>
      </c>
      <c r="B28" s="355" t="str">
        <f t="shared" si="0"/>
        <v xml:space="preserve"> </v>
      </c>
      <c r="C28" s="355"/>
      <c r="D28" s="35"/>
      <c r="E28" s="35"/>
      <c r="F28" s="35"/>
      <c r="G28" s="35"/>
      <c r="H28" s="35"/>
      <c r="I28" s="35"/>
      <c r="J28" s="35"/>
      <c r="K28" s="35"/>
      <c r="L28" s="35"/>
      <c r="M28" s="35"/>
      <c r="N28" s="35"/>
      <c r="O28" s="35"/>
      <c r="P28" s="35"/>
      <c r="Q28" s="109"/>
      <c r="R28" s="107"/>
      <c r="AE28"/>
      <c r="AF28"/>
      <c r="AG28"/>
      <c r="AH28"/>
      <c r="AI28"/>
      <c r="AJ28"/>
      <c r="AK28"/>
      <c r="AL28" s="243"/>
      <c r="AM28"/>
      <c r="AN28"/>
      <c r="AO28"/>
      <c r="AP28"/>
      <c r="AQ28"/>
      <c r="AR28"/>
      <c r="AS28"/>
      <c r="AT28"/>
      <c r="AU28"/>
      <c r="AV28"/>
      <c r="AW28"/>
      <c r="AX28"/>
      <c r="AY28"/>
      <c r="AZ28" s="69"/>
      <c r="BA28"/>
      <c r="BB28"/>
      <c r="BC28"/>
    </row>
    <row r="29" spans="1:55" s="3" customFormat="1" ht="15" customHeight="1" thickBot="1">
      <c r="A29" s="110">
        <f aca="true" t="shared" si="1" ref="A29">SUM(D29:Q29)</f>
        <v>0</v>
      </c>
      <c r="B29" s="362" t="str">
        <f t="shared" si="0"/>
        <v xml:space="preserve"> </v>
      </c>
      <c r="C29" s="362"/>
      <c r="D29" s="111"/>
      <c r="E29" s="111"/>
      <c r="F29" s="111"/>
      <c r="G29" s="111"/>
      <c r="H29" s="111"/>
      <c r="I29" s="111"/>
      <c r="J29" s="111"/>
      <c r="K29" s="111"/>
      <c r="L29" s="111"/>
      <c r="M29" s="111"/>
      <c r="N29" s="111"/>
      <c r="O29" s="111"/>
      <c r="P29" s="111"/>
      <c r="Q29" s="112"/>
      <c r="R29" s="107"/>
      <c r="AE29"/>
      <c r="AF29"/>
      <c r="AG29"/>
      <c r="AH29"/>
      <c r="AI29"/>
      <c r="AJ29"/>
      <c r="AK29"/>
      <c r="AL29" s="243"/>
      <c r="AM29"/>
      <c r="AN29"/>
      <c r="AO29"/>
      <c r="AP29"/>
      <c r="AQ29"/>
      <c r="AR29"/>
      <c r="AS29"/>
      <c r="AT29"/>
      <c r="AU29"/>
      <c r="AV29"/>
      <c r="AW29"/>
      <c r="AX29"/>
      <c r="AY29"/>
      <c r="AZ29" s="69"/>
      <c r="BA29"/>
      <c r="BB29"/>
      <c r="BC29"/>
    </row>
    <row r="30" spans="22:38" ht="15" customHeight="1">
      <c r="V30" s="107"/>
      <c r="AL30" s="243"/>
    </row>
    <row r="31" spans="1:38" ht="15" customHeight="1">
      <c r="A31" s="75"/>
      <c r="B31" s="75"/>
      <c r="C31" s="76"/>
      <c r="D31" s="76"/>
      <c r="E31" s="76"/>
      <c r="F31" s="76"/>
      <c r="G31" s="76"/>
      <c r="H31" s="29"/>
      <c r="I31" s="29"/>
      <c r="J31" s="29"/>
      <c r="K31" s="29"/>
      <c r="L31" s="29"/>
      <c r="V31" s="107"/>
      <c r="AL31" s="18"/>
    </row>
    <row r="32" spans="1:38" ht="15" customHeight="1" thickBot="1">
      <c r="A32"/>
      <c r="I32" s="16"/>
      <c r="K32"/>
      <c r="V32" s="107"/>
      <c r="AL32" s="18"/>
    </row>
    <row r="33" spans="1:52" ht="15" customHeight="1">
      <c r="A33" s="350">
        <f>SUM(A24:A29)</f>
        <v>0</v>
      </c>
      <c r="B33" s="363" t="s">
        <v>5</v>
      </c>
      <c r="C33" s="363"/>
      <c r="D33" s="345">
        <f aca="true" t="shared" si="2" ref="D33:Q33">SUM(D24:D29)</f>
        <v>0</v>
      </c>
      <c r="E33" s="345">
        <f t="shared" si="2"/>
        <v>0</v>
      </c>
      <c r="F33" s="345">
        <f t="shared" si="2"/>
        <v>0</v>
      </c>
      <c r="G33" s="345">
        <f t="shared" si="2"/>
        <v>0</v>
      </c>
      <c r="H33" s="345">
        <f t="shared" si="2"/>
        <v>0</v>
      </c>
      <c r="I33" s="345">
        <f t="shared" si="2"/>
        <v>0</v>
      </c>
      <c r="J33" s="345">
        <f t="shared" si="2"/>
        <v>0</v>
      </c>
      <c r="K33" s="345">
        <f t="shared" si="2"/>
        <v>0</v>
      </c>
      <c r="L33" s="345">
        <f t="shared" si="2"/>
        <v>0</v>
      </c>
      <c r="M33" s="345">
        <f t="shared" si="2"/>
        <v>0</v>
      </c>
      <c r="N33" s="345">
        <f t="shared" si="2"/>
        <v>0</v>
      </c>
      <c r="O33" s="345">
        <f t="shared" si="2"/>
        <v>0</v>
      </c>
      <c r="P33" s="345">
        <f t="shared" si="2"/>
        <v>0</v>
      </c>
      <c r="Q33" s="345">
        <f t="shared" si="2"/>
        <v>0</v>
      </c>
      <c r="R33" s="107"/>
      <c r="AL33" s="18"/>
      <c r="AZ33" s="69"/>
    </row>
    <row r="34" spans="1:52" ht="15" customHeight="1" thickBot="1">
      <c r="A34" s="351"/>
      <c r="B34" s="364"/>
      <c r="C34" s="364"/>
      <c r="D34" s="346"/>
      <c r="E34" s="346"/>
      <c r="F34" s="346"/>
      <c r="G34" s="346"/>
      <c r="H34" s="346"/>
      <c r="I34" s="346"/>
      <c r="J34" s="346"/>
      <c r="K34" s="346"/>
      <c r="L34" s="346"/>
      <c r="M34" s="346"/>
      <c r="N34" s="346"/>
      <c r="O34" s="346"/>
      <c r="P34" s="346"/>
      <c r="Q34" s="346"/>
      <c r="AZ34" s="69"/>
    </row>
    <row r="35" ht="15" customHeight="1"/>
    <row r="36" ht="15" customHeight="1"/>
    <row r="37" spans="22:38" ht="15" customHeight="1">
      <c r="V37" s="113"/>
      <c r="W37" s="29"/>
      <c r="X37" s="29"/>
      <c r="Y37" s="29"/>
      <c r="Z37" s="29"/>
      <c r="AL37" s="18"/>
    </row>
    <row r="38" ht="15" customHeight="1">
      <c r="AL38" s="18"/>
    </row>
    <row r="39" ht="15" customHeight="1">
      <c r="AL39" s="18"/>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67">
    <mergeCell ref="Q33:Q34"/>
    <mergeCell ref="B28:C28"/>
    <mergeCell ref="B29:C29"/>
    <mergeCell ref="B33:C34"/>
    <mergeCell ref="O33:O34"/>
    <mergeCell ref="D33:D34"/>
    <mergeCell ref="E33:E34"/>
    <mergeCell ref="F33:F34"/>
    <mergeCell ref="G33:G34"/>
    <mergeCell ref="H33:H34"/>
    <mergeCell ref="I33:I34"/>
    <mergeCell ref="J33:J34"/>
    <mergeCell ref="K33:K34"/>
    <mergeCell ref="N33:N34"/>
    <mergeCell ref="P33:P34"/>
    <mergeCell ref="L33:L34"/>
    <mergeCell ref="A19:B19"/>
    <mergeCell ref="C19:G19"/>
    <mergeCell ref="J19:K19"/>
    <mergeCell ref="L19:P19"/>
    <mergeCell ref="A21:C21"/>
    <mergeCell ref="D21:H21"/>
    <mergeCell ref="B23:C23"/>
    <mergeCell ref="B24:C24"/>
    <mergeCell ref="B25:C25"/>
    <mergeCell ref="B26:C26"/>
    <mergeCell ref="B27:C27"/>
    <mergeCell ref="M33:M34"/>
    <mergeCell ref="D22:Q22"/>
    <mergeCell ref="A33:A34"/>
    <mergeCell ref="A14:B14"/>
    <mergeCell ref="C14:G14"/>
    <mergeCell ref="J14:K14"/>
    <mergeCell ref="L14:P14"/>
    <mergeCell ref="A15:B18"/>
    <mergeCell ref="C15:G16"/>
    <mergeCell ref="J15:K18"/>
    <mergeCell ref="L15:P16"/>
    <mergeCell ref="C17:D17"/>
    <mergeCell ref="F17:G17"/>
    <mergeCell ref="L17:M17"/>
    <mergeCell ref="O17:P17"/>
    <mergeCell ref="C18:D18"/>
    <mergeCell ref="F18:G18"/>
    <mergeCell ref="L18:M18"/>
    <mergeCell ref="O18:P18"/>
    <mergeCell ref="A11:B11"/>
    <mergeCell ref="C11:G11"/>
    <mergeCell ref="J11:K11"/>
    <mergeCell ref="L11:P11"/>
    <mergeCell ref="A12:B13"/>
    <mergeCell ref="C12:G13"/>
    <mergeCell ref="J12:K13"/>
    <mergeCell ref="L12:P13"/>
    <mergeCell ref="C5:E5"/>
    <mergeCell ref="F5:N5"/>
    <mergeCell ref="C6:E6"/>
    <mergeCell ref="F6:N6"/>
    <mergeCell ref="C7:E7"/>
    <mergeCell ref="F7:N9"/>
    <mergeCell ref="A1:U1"/>
    <mergeCell ref="C4:E4"/>
    <mergeCell ref="F4:N4"/>
    <mergeCell ref="C2:E2"/>
    <mergeCell ref="F2:N2"/>
    <mergeCell ref="C3:E3"/>
    <mergeCell ref="F3:N3"/>
  </mergeCells>
  <conditionalFormatting sqref="A29:Q29">
    <cfRule type="expression" priority="1" dxfId="5">
      <formula>$F$4=$AK$8</formula>
    </cfRule>
    <cfRule type="expression" priority="2" dxfId="5">
      <formula>$F$4=$AK$6</formula>
    </cfRule>
  </conditionalFormatting>
  <conditionalFormatting sqref="B26:Q26">
    <cfRule type="expression" priority="338" dxfId="120">
      <formula>$F$4=$AK$9</formula>
    </cfRule>
    <cfRule type="expression" priority="339" dxfId="120">
      <formula>$F$4=$AK$8</formula>
    </cfRule>
  </conditionalFormatting>
  <conditionalFormatting sqref="C11:G16 D33:Q34">
    <cfRule type="cellIs" priority="12" dxfId="1" operator="equal">
      <formula>0</formula>
    </cfRule>
  </conditionalFormatting>
  <conditionalFormatting sqref="C18:G19">
    <cfRule type="cellIs" priority="11" dxfId="1" operator="equal">
      <formula>0</formula>
    </cfRule>
  </conditionalFormatting>
  <conditionalFormatting sqref="J31 D33:Q33">
    <cfRule type="expression" priority="17" dxfId="2">
      <formula>#REF!="1/8"</formula>
    </cfRule>
  </conditionalFormatting>
  <conditionalFormatting sqref="L11:P16">
    <cfRule type="cellIs" priority="10" dxfId="1" operator="equal">
      <formula>0</formula>
    </cfRule>
  </conditionalFormatting>
  <conditionalFormatting sqref="L18:P19">
    <cfRule type="cellIs" priority="9" dxfId="1" operator="equal">
      <formula>0</formula>
    </cfRule>
  </conditionalFormatting>
  <conditionalFormatting sqref="V37:Z37">
    <cfRule type="expression" priority="16" dxfId="2">
      <formula>#REF!="1/8"</formula>
    </cfRule>
  </conditionalFormatting>
  <dataValidations count="3">
    <dataValidation type="list" allowBlank="1" showInputMessage="1" showErrorMessage="1" sqref="O4">
      <formula1>$AK$4:$AK$19</formula1>
    </dataValidation>
    <dataValidation type="list" allowBlank="1" showInputMessage="1" showErrorMessage="1" sqref="F4:N4">
      <formula1>$AK$4:$AK$9</formula1>
    </dataValidation>
    <dataValidation type="list" allowBlank="1" showInputMessage="1" showErrorMessage="1" sqref="O6">
      <formula1>#REF!</formula1>
    </dataValidation>
  </dataValidations>
  <printOptions horizontalCentered="1" verticalCentered="1"/>
  <pageMargins left="0.15748031496063" right="0.275590551181102" top="0.236220472440945" bottom="0.236220472440945" header="0.31496062992126" footer="0.31496062992126"/>
  <pageSetup fitToHeight="1" fitToWidth="1" horizontalDpi="600" verticalDpi="600" orientation="landscape" scale="65" r:id="rId2"/>
  <headerFooter>
    <oddFooter>&amp;Cpage &amp;P of &amp;N&amp;R&amp;8 2011</oddFooter>
  </headerFooter>
  <ignoredErrors>
    <ignoredError sqref="D33:Q34" formulaRange="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48270-847A-4010-BE10-9243C25DCC85}">
  <sheetPr>
    <tabColor theme="0" tint="-0.3499799966812134"/>
    <pageSetUpPr fitToPage="1"/>
  </sheetPr>
  <dimension ref="A1:AU245"/>
  <sheetViews>
    <sheetView showGridLines="0" zoomScaleSheetLayoutView="40" zoomScalePageLayoutView="40" workbookViewId="0" topLeftCell="A1"/>
  </sheetViews>
  <sheetFormatPr defaultColWidth="8.8515625" defaultRowHeight="15"/>
  <cols>
    <col min="1" max="1" width="9.140625" style="1" customWidth="1"/>
    <col min="2" max="10" width="9.140625" style="0" customWidth="1"/>
    <col min="11" max="11" width="9.140625" style="2" customWidth="1"/>
    <col min="12" max="14" width="9.140625" style="0" customWidth="1"/>
    <col min="15" max="15" width="13.8515625" style="0" bestFit="1" customWidth="1"/>
    <col min="16" max="16" width="15.140625" style="0" customWidth="1"/>
    <col min="17" max="35" width="9.140625" style="0" customWidth="1"/>
    <col min="38" max="38" width="62.00390625" style="0" customWidth="1"/>
    <col min="39" max="39" width="20.8515625" style="0" customWidth="1"/>
    <col min="40" max="40" width="10.421875" style="0" bestFit="1" customWidth="1"/>
    <col min="44" max="46" width="8.8515625" style="0" hidden="1" customWidth="1"/>
    <col min="47" max="47" width="27.57421875" style="0" customWidth="1"/>
  </cols>
  <sheetData>
    <row r="1" spans="1:18" ht="27" thickBot="1">
      <c r="A1" s="130"/>
      <c r="B1" s="131"/>
      <c r="C1" s="308" t="s">
        <v>461</v>
      </c>
      <c r="D1" s="309"/>
      <c r="E1" s="309"/>
      <c r="F1" s="309"/>
      <c r="G1" s="309"/>
      <c r="H1" s="309"/>
      <c r="I1" s="309"/>
      <c r="J1" s="309"/>
      <c r="K1" s="309"/>
      <c r="L1" s="309"/>
      <c r="M1" s="309"/>
      <c r="N1" s="309"/>
      <c r="O1" s="309"/>
      <c r="P1" s="309"/>
      <c r="Q1" s="309"/>
      <c r="R1" s="310"/>
    </row>
    <row r="2" spans="1:39" ht="15" customHeight="1">
      <c r="A2"/>
      <c r="C2" s="302" t="s">
        <v>13</v>
      </c>
      <c r="D2" s="311"/>
      <c r="E2" s="312"/>
      <c r="F2" s="313"/>
      <c r="G2" s="314"/>
      <c r="H2" s="314"/>
      <c r="I2" s="314"/>
      <c r="J2" s="314"/>
      <c r="K2" s="314"/>
      <c r="L2" s="315"/>
      <c r="M2" s="11"/>
      <c r="N2" s="11"/>
      <c r="O2" s="11"/>
      <c r="AL2" s="12"/>
      <c r="AM2" s="12"/>
    </row>
    <row r="3" spans="1:40" ht="15" customHeight="1">
      <c r="A3"/>
      <c r="C3" s="290" t="s">
        <v>28</v>
      </c>
      <c r="D3" s="300"/>
      <c r="E3" s="301"/>
      <c r="F3" s="316"/>
      <c r="G3" s="317"/>
      <c r="H3" s="317"/>
      <c r="I3" s="317"/>
      <c r="J3" s="317"/>
      <c r="K3" s="317"/>
      <c r="L3" s="318"/>
      <c r="M3" s="11"/>
      <c r="N3" s="11"/>
      <c r="O3" s="11"/>
      <c r="AL3" s="69"/>
      <c r="AM3" s="69"/>
      <c r="AN3" s="42"/>
    </row>
    <row r="4" spans="1:40" ht="15" customHeight="1">
      <c r="A4" t="s">
        <v>132</v>
      </c>
      <c r="C4" s="290" t="s">
        <v>14</v>
      </c>
      <c r="D4" s="300"/>
      <c r="E4" s="301"/>
      <c r="F4" s="365" t="s">
        <v>481</v>
      </c>
      <c r="G4" s="366"/>
      <c r="H4" s="366"/>
      <c r="I4" s="366"/>
      <c r="J4" s="366"/>
      <c r="K4" s="366"/>
      <c r="L4" s="367"/>
      <c r="M4" s="11"/>
      <c r="N4" s="11"/>
      <c r="O4" s="11"/>
      <c r="AJ4" s="4"/>
      <c r="AL4" s="69"/>
      <c r="AM4" s="202"/>
      <c r="AN4" s="42"/>
    </row>
    <row r="5" spans="1:47" ht="15" customHeight="1">
      <c r="A5"/>
      <c r="C5" s="290" t="s">
        <v>55</v>
      </c>
      <c r="D5" s="300"/>
      <c r="E5" s="301"/>
      <c r="F5" s="365" t="s">
        <v>482</v>
      </c>
      <c r="G5" s="366"/>
      <c r="H5" s="366"/>
      <c r="I5" s="366"/>
      <c r="J5" s="366"/>
      <c r="K5" s="366"/>
      <c r="L5" s="367"/>
      <c r="M5" s="11"/>
      <c r="N5" s="11"/>
      <c r="O5" s="11"/>
      <c r="AL5" s="69"/>
      <c r="AM5" s="202"/>
      <c r="AN5" s="42"/>
      <c r="AU5" s="4" t="s">
        <v>53</v>
      </c>
    </row>
    <row r="6" spans="1:47" ht="15" customHeight="1">
      <c r="A6"/>
      <c r="C6" s="290" t="s">
        <v>15</v>
      </c>
      <c r="D6" s="300"/>
      <c r="E6" s="301"/>
      <c r="F6" s="319"/>
      <c r="G6" s="320"/>
      <c r="H6" s="320"/>
      <c r="I6" s="320"/>
      <c r="J6" s="320"/>
      <c r="K6" s="320"/>
      <c r="L6" s="321"/>
      <c r="M6" s="11"/>
      <c r="N6" s="11"/>
      <c r="O6" s="11"/>
      <c r="AL6" s="69"/>
      <c r="AM6" s="202"/>
      <c r="AN6" s="42"/>
      <c r="AR6" t="s">
        <v>36</v>
      </c>
      <c r="AS6" t="s">
        <v>37</v>
      </c>
      <c r="AT6" t="s">
        <v>38</v>
      </c>
      <c r="AU6" s="14" t="s">
        <v>54</v>
      </c>
    </row>
    <row r="7" spans="1:47" ht="15" customHeight="1" thickBot="1">
      <c r="A7"/>
      <c r="C7" s="273" t="s">
        <v>128</v>
      </c>
      <c r="D7" s="298"/>
      <c r="E7" s="299"/>
      <c r="F7" s="371"/>
      <c r="G7" s="372"/>
      <c r="H7" s="372"/>
      <c r="I7" s="372"/>
      <c r="J7" s="372"/>
      <c r="K7" s="372"/>
      <c r="L7" s="373"/>
      <c r="M7" s="11"/>
      <c r="N7" s="11"/>
      <c r="O7" s="11"/>
      <c r="AL7" s="69"/>
      <c r="AM7" s="202"/>
      <c r="AN7" s="42"/>
      <c r="AU7" s="14" t="s">
        <v>129</v>
      </c>
    </row>
    <row r="8" spans="1:47" ht="15" customHeight="1">
      <c r="A8"/>
      <c r="E8" s="15"/>
      <c r="F8" s="374"/>
      <c r="G8" s="375"/>
      <c r="H8" s="375"/>
      <c r="I8" s="375"/>
      <c r="J8" s="375"/>
      <c r="K8" s="375"/>
      <c r="L8" s="376"/>
      <c r="AL8" s="69"/>
      <c r="AM8" s="202"/>
      <c r="AN8" s="42"/>
      <c r="AU8" s="69" t="s">
        <v>462</v>
      </c>
    </row>
    <row r="9" spans="1:47" ht="15" customHeight="1" thickBot="1">
      <c r="A9"/>
      <c r="F9" s="377"/>
      <c r="G9" s="378"/>
      <c r="H9" s="378"/>
      <c r="I9" s="378"/>
      <c r="J9" s="378"/>
      <c r="K9" s="378"/>
      <c r="L9" s="379"/>
      <c r="AL9" s="69"/>
      <c r="AM9" s="202"/>
      <c r="AN9" s="42"/>
      <c r="AU9" s="69" t="s">
        <v>463</v>
      </c>
    </row>
    <row r="10" spans="1:47" ht="15" customHeight="1" thickBot="1">
      <c r="A10"/>
      <c r="K10"/>
      <c r="AL10" s="69"/>
      <c r="AM10" s="202"/>
      <c r="AN10" s="42"/>
      <c r="AU10" s="69" t="s">
        <v>464</v>
      </c>
    </row>
    <row r="11" spans="1:47" ht="15" customHeight="1">
      <c r="A11" s="302" t="s">
        <v>17</v>
      </c>
      <c r="B11" s="303"/>
      <c r="C11" s="306"/>
      <c r="D11" s="306"/>
      <c r="E11" s="306"/>
      <c r="F11" s="307"/>
      <c r="H11" s="15"/>
      <c r="J11" s="304" t="s">
        <v>27</v>
      </c>
      <c r="K11" s="305"/>
      <c r="L11" s="306"/>
      <c r="M11" s="306"/>
      <c r="N11" s="306"/>
      <c r="O11" s="307"/>
      <c r="AL11" s="69"/>
      <c r="AM11" s="202"/>
      <c r="AN11" s="42"/>
      <c r="AU11" s="69" t="s">
        <v>465</v>
      </c>
    </row>
    <row r="12" spans="1:47" ht="15" customHeight="1">
      <c r="A12" s="292" t="s">
        <v>16</v>
      </c>
      <c r="B12" s="293"/>
      <c r="C12" s="368"/>
      <c r="D12" s="368"/>
      <c r="E12" s="368"/>
      <c r="F12" s="369"/>
      <c r="H12" s="15"/>
      <c r="J12" s="370" t="s">
        <v>26</v>
      </c>
      <c r="K12" s="340"/>
      <c r="L12" s="322">
        <f>C12</f>
        <v>0</v>
      </c>
      <c r="M12" s="323"/>
      <c r="N12" s="323"/>
      <c r="O12" s="324"/>
      <c r="AL12" s="69"/>
      <c r="AM12" s="202"/>
      <c r="AN12" s="42"/>
      <c r="AU12" s="69" t="s">
        <v>466</v>
      </c>
    </row>
    <row r="13" spans="1:47" ht="15" customHeight="1">
      <c r="A13" s="296"/>
      <c r="B13" s="297"/>
      <c r="C13" s="368"/>
      <c r="D13" s="368"/>
      <c r="E13" s="368"/>
      <c r="F13" s="369"/>
      <c r="H13" s="16"/>
      <c r="J13" s="370"/>
      <c r="K13" s="340"/>
      <c r="L13" s="325"/>
      <c r="M13" s="326"/>
      <c r="N13" s="326"/>
      <c r="O13" s="327"/>
      <c r="AL13" s="69"/>
      <c r="AM13" s="202"/>
      <c r="AN13" s="42"/>
      <c r="AU13" s="69" t="s">
        <v>467</v>
      </c>
    </row>
    <row r="14" spans="1:47" ht="15" customHeight="1">
      <c r="A14" s="290" t="s">
        <v>18</v>
      </c>
      <c r="B14" s="291"/>
      <c r="C14" s="380"/>
      <c r="D14" s="380"/>
      <c r="E14" s="380"/>
      <c r="F14" s="381"/>
      <c r="H14" s="15"/>
      <c r="J14" s="370" t="s">
        <v>18</v>
      </c>
      <c r="K14" s="340"/>
      <c r="L14" s="322">
        <f>C14</f>
        <v>0</v>
      </c>
      <c r="M14" s="323"/>
      <c r="N14" s="323"/>
      <c r="O14" s="324"/>
      <c r="AL14" s="69"/>
      <c r="AM14" s="202"/>
      <c r="AN14" s="42"/>
      <c r="AU14" s="69" t="s">
        <v>468</v>
      </c>
    </row>
    <row r="15" spans="1:47" ht="15" customHeight="1">
      <c r="A15" s="292" t="s">
        <v>25</v>
      </c>
      <c r="B15" s="293"/>
      <c r="C15" s="368"/>
      <c r="D15" s="368"/>
      <c r="E15" s="368"/>
      <c r="F15" s="369"/>
      <c r="H15" s="15"/>
      <c r="J15" s="370" t="s">
        <v>24</v>
      </c>
      <c r="K15" s="340"/>
      <c r="L15" s="322">
        <f>C15</f>
        <v>0</v>
      </c>
      <c r="M15" s="323"/>
      <c r="N15" s="323"/>
      <c r="O15" s="324"/>
      <c r="AL15" s="69"/>
      <c r="AM15" s="202"/>
      <c r="AN15" s="42"/>
      <c r="AU15" s="69" t="s">
        <v>469</v>
      </c>
    </row>
    <row r="16" spans="1:47" ht="15" customHeight="1">
      <c r="A16" s="294"/>
      <c r="B16" s="295"/>
      <c r="C16" s="368"/>
      <c r="D16" s="368"/>
      <c r="E16" s="368"/>
      <c r="F16" s="369"/>
      <c r="H16" s="15"/>
      <c r="J16" s="370"/>
      <c r="K16" s="340"/>
      <c r="L16" s="325"/>
      <c r="M16" s="326"/>
      <c r="N16" s="326"/>
      <c r="O16" s="327"/>
      <c r="AL16" s="69"/>
      <c r="AM16" s="202"/>
      <c r="AN16" s="42"/>
      <c r="AU16" s="69" t="s">
        <v>470</v>
      </c>
    </row>
    <row r="17" spans="1:47" ht="15" customHeight="1">
      <c r="A17" s="294"/>
      <c r="B17" s="295"/>
      <c r="C17" s="382" t="s">
        <v>21</v>
      </c>
      <c r="D17" s="382"/>
      <c r="E17" s="23" t="s">
        <v>22</v>
      </c>
      <c r="F17" s="132" t="s">
        <v>23</v>
      </c>
      <c r="H17" s="15"/>
      <c r="J17" s="370"/>
      <c r="K17" s="340"/>
      <c r="L17" s="382" t="s">
        <v>21</v>
      </c>
      <c r="M17" s="382"/>
      <c r="N17" s="23" t="s">
        <v>22</v>
      </c>
      <c r="O17" s="132" t="s">
        <v>23</v>
      </c>
      <c r="AL17" s="69"/>
      <c r="AM17" s="69"/>
      <c r="AN17" s="42"/>
      <c r="AU17" s="69" t="s">
        <v>471</v>
      </c>
    </row>
    <row r="18" spans="1:47" ht="15" customHeight="1">
      <c r="A18" s="296"/>
      <c r="B18" s="297"/>
      <c r="C18" s="380"/>
      <c r="D18" s="380"/>
      <c r="E18" s="44"/>
      <c r="F18" s="133"/>
      <c r="H18" s="15"/>
      <c r="J18" s="370"/>
      <c r="K18" s="340"/>
      <c r="L18" s="331">
        <f>C18</f>
        <v>0</v>
      </c>
      <c r="M18" s="332"/>
      <c r="N18" s="139">
        <f>E18</f>
        <v>0</v>
      </c>
      <c r="O18" s="141">
        <f>F18</f>
        <v>0</v>
      </c>
      <c r="AL18" s="69"/>
      <c r="AM18" s="69"/>
      <c r="AN18" s="42"/>
      <c r="AU18" s="69" t="s">
        <v>472</v>
      </c>
    </row>
    <row r="19" spans="1:47" ht="15" customHeight="1" thickBot="1">
      <c r="A19" s="273" t="s">
        <v>20</v>
      </c>
      <c r="B19" s="274"/>
      <c r="C19" s="387"/>
      <c r="D19" s="387"/>
      <c r="E19" s="387"/>
      <c r="F19" s="388"/>
      <c r="H19" s="15"/>
      <c r="J19" s="389" t="s">
        <v>19</v>
      </c>
      <c r="K19" s="390"/>
      <c r="L19" s="328">
        <f>C19</f>
        <v>0</v>
      </c>
      <c r="M19" s="329"/>
      <c r="N19" s="329"/>
      <c r="O19" s="330"/>
      <c r="AL19" s="69"/>
      <c r="AM19" s="69"/>
      <c r="AN19" s="42"/>
      <c r="AU19" s="69" t="s">
        <v>473</v>
      </c>
    </row>
    <row r="20" spans="1:47" ht="15" customHeight="1" thickBot="1">
      <c r="A20" s="24"/>
      <c r="B20" s="24"/>
      <c r="C20" s="24"/>
      <c r="D20" s="24"/>
      <c r="E20" s="24"/>
      <c r="F20" s="24"/>
      <c r="G20" s="24"/>
      <c r="H20" s="24"/>
      <c r="I20" s="24"/>
      <c r="J20" s="24"/>
      <c r="K20" s="24"/>
      <c r="L20" s="24"/>
      <c r="AL20" s="69"/>
      <c r="AM20" s="69"/>
      <c r="AN20" s="42"/>
      <c r="AU20" s="69" t="s">
        <v>474</v>
      </c>
    </row>
    <row r="21" spans="1:47" ht="15" customHeight="1" thickBot="1">
      <c r="A21" s="48" t="s">
        <v>0</v>
      </c>
      <c r="B21" s="383" t="s">
        <v>29</v>
      </c>
      <c r="C21" s="384"/>
      <c r="D21" s="67" t="s">
        <v>1</v>
      </c>
      <c r="E21" s="48" t="s">
        <v>2</v>
      </c>
      <c r="G21" s="48" t="s">
        <v>0</v>
      </c>
      <c r="H21" s="383" t="s">
        <v>29</v>
      </c>
      <c r="I21" s="384"/>
      <c r="J21" s="67" t="s">
        <v>1</v>
      </c>
      <c r="K21" s="48" t="s">
        <v>2</v>
      </c>
      <c r="N21" s="26" t="s">
        <v>3</v>
      </c>
      <c r="O21" s="25" t="s">
        <v>4</v>
      </c>
      <c r="AL21" s="69"/>
      <c r="AM21" s="69"/>
      <c r="AU21" s="69" t="s">
        <v>475</v>
      </c>
    </row>
    <row r="22" spans="1:47" ht="15" customHeight="1">
      <c r="A22" s="66">
        <v>1</v>
      </c>
      <c r="B22" s="385"/>
      <c r="C22" s="386"/>
      <c r="D22" s="68"/>
      <c r="E22" s="49" t="str">
        <f aca="true" t="shared" si="0" ref="E22:E76">IF(D22&lt;&gt;"",1,"")</f>
        <v/>
      </c>
      <c r="F22" s="30"/>
      <c r="G22" s="66">
        <v>56</v>
      </c>
      <c r="H22" s="385"/>
      <c r="I22" s="386"/>
      <c r="J22" s="68"/>
      <c r="K22" s="49" t="str">
        <f aca="true" t="shared" si="1" ref="K22:K76">IF(J22&lt;&gt;"",1,"")</f>
        <v/>
      </c>
      <c r="N22" s="74" t="s">
        <v>137</v>
      </c>
      <c r="O22" s="27">
        <f>SUMIFS($E$22:$E$76,$D$22:$D$76,N22)+SUMIFS($K$22:$K$76,$J$22:$J$76,N22)</f>
        <v>0</v>
      </c>
      <c r="S22" s="18"/>
      <c r="AL22" s="69"/>
      <c r="AM22" s="69"/>
      <c r="AU22" s="69" t="s">
        <v>476</v>
      </c>
    </row>
    <row r="23" spans="1:47" ht="15" customHeight="1">
      <c r="A23" s="66">
        <v>2</v>
      </c>
      <c r="B23" s="385"/>
      <c r="C23" s="386"/>
      <c r="D23" s="68"/>
      <c r="E23" s="49" t="str">
        <f t="shared" si="0"/>
        <v/>
      </c>
      <c r="F23" s="30"/>
      <c r="G23" s="66">
        <v>57</v>
      </c>
      <c r="H23" s="385"/>
      <c r="I23" s="386"/>
      <c r="J23" s="68"/>
      <c r="K23" s="49" t="str">
        <f t="shared" si="1"/>
        <v/>
      </c>
      <c r="N23" s="74" t="s">
        <v>140</v>
      </c>
      <c r="O23" s="27">
        <f aca="true" t="shared" si="2" ref="O23:O28">SUMIFS($E$22:$E$76,$D$22:$D$76,N23)+SUMIFS($K$22:$K$76,$J$22:$J$76,N23)</f>
        <v>0</v>
      </c>
      <c r="S23" s="18"/>
      <c r="AL23" s="69"/>
      <c r="AM23" s="69"/>
      <c r="AU23" s="69" t="s">
        <v>477</v>
      </c>
    </row>
    <row r="24" spans="1:47" ht="15" customHeight="1">
      <c r="A24" s="66">
        <v>3</v>
      </c>
      <c r="B24" s="385"/>
      <c r="C24" s="386"/>
      <c r="D24" s="68"/>
      <c r="E24" s="49" t="str">
        <f t="shared" si="0"/>
        <v/>
      </c>
      <c r="F24" s="30"/>
      <c r="G24" s="66">
        <v>58</v>
      </c>
      <c r="H24" s="385"/>
      <c r="I24" s="386"/>
      <c r="J24" s="68"/>
      <c r="K24" s="49" t="str">
        <f t="shared" si="1"/>
        <v/>
      </c>
      <c r="N24" s="74" t="s">
        <v>143</v>
      </c>
      <c r="O24" s="27">
        <f t="shared" si="2"/>
        <v>0</v>
      </c>
      <c r="S24" s="18"/>
      <c r="AU24" s="69" t="s">
        <v>478</v>
      </c>
    </row>
    <row r="25" spans="1:47" ht="15" customHeight="1">
      <c r="A25" s="66">
        <v>4</v>
      </c>
      <c r="B25" s="385"/>
      <c r="C25" s="386"/>
      <c r="D25" s="68"/>
      <c r="E25" s="49" t="str">
        <f t="shared" si="0"/>
        <v/>
      </c>
      <c r="F25" s="30"/>
      <c r="G25" s="66">
        <v>59</v>
      </c>
      <c r="H25" s="385"/>
      <c r="I25" s="386"/>
      <c r="J25" s="68"/>
      <c r="K25" s="49" t="str">
        <f t="shared" si="1"/>
        <v/>
      </c>
      <c r="N25" s="74" t="s">
        <v>146</v>
      </c>
      <c r="O25" s="27">
        <f t="shared" si="2"/>
        <v>0</v>
      </c>
      <c r="S25" s="18"/>
      <c r="AU25" s="69" t="s">
        <v>479</v>
      </c>
    </row>
    <row r="26" spans="1:47" ht="15" customHeight="1">
      <c r="A26" s="66">
        <v>5</v>
      </c>
      <c r="B26" s="385"/>
      <c r="C26" s="386"/>
      <c r="D26" s="68"/>
      <c r="E26" s="49" t="str">
        <f t="shared" si="0"/>
        <v/>
      </c>
      <c r="F26" s="30"/>
      <c r="G26" s="66">
        <v>60</v>
      </c>
      <c r="H26" s="385"/>
      <c r="I26" s="386"/>
      <c r="J26" s="68"/>
      <c r="K26" s="49" t="str">
        <f t="shared" si="1"/>
        <v/>
      </c>
      <c r="N26" s="74" t="s">
        <v>149</v>
      </c>
      <c r="O26" s="27">
        <f t="shared" si="2"/>
        <v>0</v>
      </c>
      <c r="Q26" s="19"/>
      <c r="S26" s="18"/>
      <c r="AU26" s="69" t="s">
        <v>480</v>
      </c>
    </row>
    <row r="27" spans="1:47" ht="15" customHeight="1">
      <c r="A27" s="66">
        <v>6</v>
      </c>
      <c r="B27" s="385"/>
      <c r="C27" s="386"/>
      <c r="D27" s="68"/>
      <c r="E27" s="49" t="str">
        <f t="shared" si="0"/>
        <v/>
      </c>
      <c r="F27" s="30"/>
      <c r="G27" s="66">
        <v>61</v>
      </c>
      <c r="H27" s="385"/>
      <c r="I27" s="386"/>
      <c r="J27" s="68"/>
      <c r="K27" s="49" t="str">
        <f t="shared" si="1"/>
        <v/>
      </c>
      <c r="N27" s="74" t="s">
        <v>152</v>
      </c>
      <c r="O27" s="27">
        <f t="shared" si="2"/>
        <v>0</v>
      </c>
      <c r="Q27" s="20"/>
      <c r="S27" s="18"/>
      <c r="AU27" s="69"/>
    </row>
    <row r="28" spans="1:47" ht="15" customHeight="1" thickBot="1">
      <c r="A28" s="66">
        <v>7</v>
      </c>
      <c r="B28" s="385"/>
      <c r="C28" s="386"/>
      <c r="D28" s="68"/>
      <c r="E28" s="49" t="str">
        <f t="shared" si="0"/>
        <v/>
      </c>
      <c r="F28" s="30"/>
      <c r="G28" s="66">
        <v>62</v>
      </c>
      <c r="H28" s="385"/>
      <c r="I28" s="386"/>
      <c r="J28" s="68"/>
      <c r="K28" s="49" t="str">
        <f t="shared" si="1"/>
        <v/>
      </c>
      <c r="N28" s="90" t="s">
        <v>155</v>
      </c>
      <c r="O28" s="27">
        <f t="shared" si="2"/>
        <v>0</v>
      </c>
      <c r="P28" s="19"/>
      <c r="Q28" s="20"/>
      <c r="S28" s="18"/>
      <c r="AU28" s="69"/>
    </row>
    <row r="29" spans="1:47" ht="15" customHeight="1">
      <c r="A29" s="66">
        <v>8</v>
      </c>
      <c r="B29" s="385"/>
      <c r="C29" s="386"/>
      <c r="D29" s="68"/>
      <c r="E29" s="49" t="str">
        <f t="shared" si="0"/>
        <v/>
      </c>
      <c r="F29" s="30"/>
      <c r="G29" s="66">
        <v>63</v>
      </c>
      <c r="H29" s="385"/>
      <c r="I29" s="386"/>
      <c r="J29" s="68"/>
      <c r="K29" s="49" t="str">
        <f t="shared" si="1"/>
        <v/>
      </c>
      <c r="N29" s="209"/>
      <c r="O29" s="208"/>
      <c r="P29" s="20"/>
      <c r="Q29" s="20"/>
      <c r="S29" s="18"/>
      <c r="AU29" s="69"/>
    </row>
    <row r="30" spans="1:47" ht="15" customHeight="1">
      <c r="A30" s="66">
        <v>9</v>
      </c>
      <c r="B30" s="385"/>
      <c r="C30" s="386"/>
      <c r="D30" s="68"/>
      <c r="E30" s="49" t="str">
        <f t="shared" si="0"/>
        <v/>
      </c>
      <c r="F30" s="30"/>
      <c r="G30" s="66">
        <v>64</v>
      </c>
      <c r="H30" s="385"/>
      <c r="I30" s="386"/>
      <c r="J30" s="68"/>
      <c r="K30" s="49" t="str">
        <f t="shared" si="1"/>
        <v/>
      </c>
      <c r="N30" s="209"/>
      <c r="O30" s="208"/>
      <c r="P30" s="20"/>
      <c r="Q30" s="20"/>
      <c r="S30" s="18"/>
      <c r="AU30" s="69"/>
    </row>
    <row r="31" spans="1:47" ht="15" customHeight="1" thickBot="1">
      <c r="A31" s="66">
        <v>10</v>
      </c>
      <c r="B31" s="385"/>
      <c r="C31" s="386"/>
      <c r="D31" s="68"/>
      <c r="E31" s="49" t="str">
        <f t="shared" si="0"/>
        <v/>
      </c>
      <c r="F31" s="30"/>
      <c r="G31" s="66">
        <v>65</v>
      </c>
      <c r="H31" s="385"/>
      <c r="I31" s="386"/>
      <c r="J31" s="68"/>
      <c r="K31" s="49" t="str">
        <f t="shared" si="1"/>
        <v/>
      </c>
      <c r="P31" s="20"/>
      <c r="Q31" s="20"/>
      <c r="S31" s="18"/>
      <c r="AU31" s="69"/>
    </row>
    <row r="32" spans="1:47" ht="15" customHeight="1">
      <c r="A32" s="66">
        <v>11</v>
      </c>
      <c r="B32" s="385"/>
      <c r="C32" s="386"/>
      <c r="D32" s="68"/>
      <c r="E32" s="49" t="str">
        <f t="shared" si="0"/>
        <v/>
      </c>
      <c r="F32" s="30"/>
      <c r="G32" s="66">
        <v>66</v>
      </c>
      <c r="H32" s="385"/>
      <c r="I32" s="386"/>
      <c r="J32" s="68"/>
      <c r="K32" s="49" t="str">
        <f t="shared" si="1"/>
        <v/>
      </c>
      <c r="M32" s="397" t="s">
        <v>9</v>
      </c>
      <c r="N32" s="398"/>
      <c r="O32" s="38">
        <f>SUM(O22:O28)</f>
        <v>0</v>
      </c>
      <c r="P32" s="20"/>
      <c r="Q32" s="20"/>
      <c r="S32" s="18"/>
      <c r="AU32" s="69"/>
    </row>
    <row r="33" spans="1:47" ht="15" customHeight="1">
      <c r="A33" s="66">
        <v>12</v>
      </c>
      <c r="B33" s="385"/>
      <c r="C33" s="386"/>
      <c r="D33" s="68"/>
      <c r="E33" s="49" t="str">
        <f t="shared" si="0"/>
        <v/>
      </c>
      <c r="F33" s="30"/>
      <c r="G33" s="66">
        <v>67</v>
      </c>
      <c r="H33" s="385"/>
      <c r="I33" s="386"/>
      <c r="J33" s="68"/>
      <c r="K33" s="49" t="str">
        <f t="shared" si="1"/>
        <v/>
      </c>
      <c r="M33" s="391" t="s">
        <v>10</v>
      </c>
      <c r="N33" s="392"/>
      <c r="O33" s="395">
        <f>COUNTA(B22:C76)+COUNTA(H22:I76)</f>
        <v>0</v>
      </c>
      <c r="P33" s="21"/>
      <c r="Q33" s="20"/>
      <c r="S33" s="18"/>
      <c r="AU33" s="69"/>
    </row>
    <row r="34" spans="1:47" ht="15" customHeight="1">
      <c r="A34" s="66">
        <v>13</v>
      </c>
      <c r="B34" s="385"/>
      <c r="C34" s="386"/>
      <c r="D34" s="68"/>
      <c r="E34" s="49" t="str">
        <f t="shared" si="0"/>
        <v/>
      </c>
      <c r="F34" s="30"/>
      <c r="G34" s="66">
        <v>68</v>
      </c>
      <c r="H34" s="385"/>
      <c r="I34" s="386"/>
      <c r="J34" s="68"/>
      <c r="K34" s="49" t="str">
        <f t="shared" si="1"/>
        <v/>
      </c>
      <c r="M34" s="391"/>
      <c r="N34" s="392"/>
      <c r="O34" s="395"/>
      <c r="P34" s="21"/>
      <c r="Q34" s="20"/>
      <c r="S34" s="18"/>
      <c r="AU34" s="69"/>
    </row>
    <row r="35" spans="1:47" ht="15" customHeight="1">
      <c r="A35" s="66">
        <v>14</v>
      </c>
      <c r="B35" s="385"/>
      <c r="C35" s="386"/>
      <c r="D35" s="68"/>
      <c r="E35" s="49" t="str">
        <f t="shared" si="0"/>
        <v/>
      </c>
      <c r="F35" s="30"/>
      <c r="G35" s="66">
        <v>69</v>
      </c>
      <c r="H35" s="385"/>
      <c r="I35" s="386"/>
      <c r="J35" s="68"/>
      <c r="K35" s="49" t="str">
        <f t="shared" si="1"/>
        <v/>
      </c>
      <c r="M35" s="391" t="s">
        <v>11</v>
      </c>
      <c r="N35" s="392"/>
      <c r="O35" s="395">
        <f>SUM(K68:K76)</f>
        <v>0</v>
      </c>
      <c r="Q35" s="20"/>
      <c r="S35" s="18"/>
      <c r="AU35" s="69"/>
    </row>
    <row r="36" spans="1:47" ht="15" customHeight="1" thickBot="1">
      <c r="A36" s="66">
        <v>15</v>
      </c>
      <c r="B36" s="385"/>
      <c r="C36" s="386"/>
      <c r="D36" s="68"/>
      <c r="E36" s="49" t="str">
        <f t="shared" si="0"/>
        <v/>
      </c>
      <c r="F36" s="30"/>
      <c r="G36" s="66">
        <v>70</v>
      </c>
      <c r="H36" s="385"/>
      <c r="I36" s="386"/>
      <c r="J36" s="68"/>
      <c r="K36" s="49" t="str">
        <f t="shared" si="1"/>
        <v/>
      </c>
      <c r="M36" s="393"/>
      <c r="N36" s="394"/>
      <c r="O36" s="396"/>
      <c r="Q36" s="20"/>
      <c r="S36" s="18"/>
      <c r="AU36" s="69"/>
    </row>
    <row r="37" spans="1:47" ht="15" customHeight="1">
      <c r="A37" s="66">
        <v>16</v>
      </c>
      <c r="B37" s="385"/>
      <c r="C37" s="386"/>
      <c r="D37" s="68"/>
      <c r="E37" s="49" t="str">
        <f t="shared" si="0"/>
        <v/>
      </c>
      <c r="F37" s="30"/>
      <c r="G37" s="66">
        <v>71</v>
      </c>
      <c r="H37" s="385"/>
      <c r="I37" s="386"/>
      <c r="J37" s="68"/>
      <c r="K37" s="49" t="str">
        <f t="shared" si="1"/>
        <v/>
      </c>
      <c r="M37" s="210"/>
      <c r="N37" s="210"/>
      <c r="Q37" s="21"/>
      <c r="S37" s="18"/>
      <c r="AU37" s="69"/>
    </row>
    <row r="38" spans="1:47" ht="15" customHeight="1">
      <c r="A38" s="66">
        <v>17</v>
      </c>
      <c r="B38" s="385"/>
      <c r="C38" s="386"/>
      <c r="D38" s="68"/>
      <c r="E38" s="49" t="str">
        <f t="shared" si="0"/>
        <v/>
      </c>
      <c r="F38" s="30"/>
      <c r="G38" s="66">
        <v>72</v>
      </c>
      <c r="H38" s="385"/>
      <c r="I38" s="386"/>
      <c r="J38" s="68"/>
      <c r="K38" s="49" t="str">
        <f t="shared" si="1"/>
        <v/>
      </c>
      <c r="Q38" s="21"/>
      <c r="S38" s="18"/>
      <c r="AU38" s="69"/>
    </row>
    <row r="39" spans="1:47" ht="15" customHeight="1">
      <c r="A39" s="66">
        <v>18</v>
      </c>
      <c r="B39" s="385"/>
      <c r="C39" s="386"/>
      <c r="D39" s="68"/>
      <c r="E39" s="49" t="str">
        <f t="shared" si="0"/>
        <v/>
      </c>
      <c r="F39" s="30"/>
      <c r="G39" s="66">
        <v>73</v>
      </c>
      <c r="H39" s="385"/>
      <c r="I39" s="386"/>
      <c r="J39" s="68"/>
      <c r="K39" s="49" t="str">
        <f t="shared" si="1"/>
        <v/>
      </c>
      <c r="Q39" s="21"/>
      <c r="S39" s="18"/>
      <c r="AU39" s="69"/>
    </row>
    <row r="40" spans="1:47" ht="15" customHeight="1">
      <c r="A40" s="66">
        <v>19</v>
      </c>
      <c r="B40" s="385"/>
      <c r="C40" s="386"/>
      <c r="D40" s="68"/>
      <c r="E40" s="49" t="str">
        <f t="shared" si="0"/>
        <v/>
      </c>
      <c r="F40" s="30"/>
      <c r="G40" s="66">
        <v>74</v>
      </c>
      <c r="H40" s="385"/>
      <c r="I40" s="386"/>
      <c r="J40" s="68"/>
      <c r="K40" s="49" t="str">
        <f t="shared" si="1"/>
        <v/>
      </c>
      <c r="Q40" s="21"/>
      <c r="S40" s="18"/>
      <c r="AU40" s="69"/>
    </row>
    <row r="41" spans="1:47" ht="15" customHeight="1">
      <c r="A41" s="66">
        <v>20</v>
      </c>
      <c r="B41" s="385"/>
      <c r="C41" s="386"/>
      <c r="D41" s="68"/>
      <c r="E41" s="49" t="str">
        <f t="shared" si="0"/>
        <v/>
      </c>
      <c r="F41" s="30"/>
      <c r="G41" s="66">
        <v>75</v>
      </c>
      <c r="H41" s="385"/>
      <c r="I41" s="386"/>
      <c r="J41" s="68"/>
      <c r="K41" s="49" t="str">
        <f t="shared" si="1"/>
        <v/>
      </c>
      <c r="N41" s="209"/>
      <c r="O41" s="208"/>
      <c r="P41" s="21"/>
      <c r="Q41" s="21"/>
      <c r="S41" s="18"/>
      <c r="AU41" s="69"/>
    </row>
    <row r="42" spans="1:47" ht="15" customHeight="1">
      <c r="A42" s="66">
        <v>21</v>
      </c>
      <c r="B42" s="385"/>
      <c r="C42" s="386"/>
      <c r="D42" s="68"/>
      <c r="E42" s="49" t="str">
        <f t="shared" si="0"/>
        <v/>
      </c>
      <c r="F42" s="30"/>
      <c r="G42" s="66">
        <v>76</v>
      </c>
      <c r="H42" s="385"/>
      <c r="I42" s="386"/>
      <c r="J42" s="68"/>
      <c r="K42" s="49" t="str">
        <f t="shared" si="1"/>
        <v/>
      </c>
      <c r="N42" s="209"/>
      <c r="O42" s="208"/>
      <c r="P42" s="21"/>
      <c r="Q42" s="21"/>
      <c r="AU42" s="69"/>
    </row>
    <row r="43" spans="1:47" ht="15" customHeight="1">
      <c r="A43" s="66">
        <v>22</v>
      </c>
      <c r="B43" s="385"/>
      <c r="C43" s="386"/>
      <c r="D43" s="68"/>
      <c r="E43" s="49" t="str">
        <f t="shared" si="0"/>
        <v/>
      </c>
      <c r="F43" s="30"/>
      <c r="G43" s="66">
        <v>77</v>
      </c>
      <c r="H43" s="385"/>
      <c r="I43" s="386"/>
      <c r="J43" s="68"/>
      <c r="K43" s="49" t="str">
        <f t="shared" si="1"/>
        <v/>
      </c>
      <c r="N43" s="209"/>
      <c r="O43" s="208"/>
      <c r="P43" s="21"/>
      <c r="Q43" s="21"/>
      <c r="AU43" s="69"/>
    </row>
    <row r="44" spans="1:47" ht="15" customHeight="1">
      <c r="A44" s="66">
        <v>23</v>
      </c>
      <c r="B44" s="385"/>
      <c r="C44" s="386"/>
      <c r="D44" s="68"/>
      <c r="E44" s="49" t="str">
        <f t="shared" si="0"/>
        <v/>
      </c>
      <c r="F44" s="30"/>
      <c r="G44" s="66">
        <v>78</v>
      </c>
      <c r="H44" s="385"/>
      <c r="I44" s="386"/>
      <c r="J44" s="68"/>
      <c r="K44" s="49" t="str">
        <f t="shared" si="1"/>
        <v/>
      </c>
      <c r="Q44" s="21"/>
      <c r="AU44" s="69"/>
    </row>
    <row r="45" spans="1:17" ht="15" customHeight="1">
      <c r="A45" s="66">
        <v>24</v>
      </c>
      <c r="B45" s="385"/>
      <c r="C45" s="386"/>
      <c r="D45" s="68"/>
      <c r="E45" s="49" t="str">
        <f t="shared" si="0"/>
        <v/>
      </c>
      <c r="F45" s="30"/>
      <c r="G45" s="66">
        <v>79</v>
      </c>
      <c r="H45" s="385"/>
      <c r="I45" s="386"/>
      <c r="J45" s="68"/>
      <c r="K45" s="49" t="str">
        <f t="shared" si="1"/>
        <v/>
      </c>
      <c r="Q45" s="21"/>
    </row>
    <row r="46" spans="1:17" ht="15" customHeight="1">
      <c r="A46" s="66">
        <v>25</v>
      </c>
      <c r="B46" s="385"/>
      <c r="C46" s="386"/>
      <c r="D46" s="68"/>
      <c r="E46" s="49" t="str">
        <f t="shared" si="0"/>
        <v/>
      </c>
      <c r="F46" s="30"/>
      <c r="G46" s="66">
        <v>80</v>
      </c>
      <c r="H46" s="385"/>
      <c r="I46" s="386"/>
      <c r="J46" s="68"/>
      <c r="K46" s="49" t="str">
        <f t="shared" si="1"/>
        <v/>
      </c>
      <c r="Q46" s="21"/>
    </row>
    <row r="47" spans="1:11" ht="15" customHeight="1">
      <c r="A47" s="66">
        <v>26</v>
      </c>
      <c r="B47" s="385"/>
      <c r="C47" s="386"/>
      <c r="D47" s="68"/>
      <c r="E47" s="49" t="str">
        <f t="shared" si="0"/>
        <v/>
      </c>
      <c r="F47" s="30"/>
      <c r="G47" s="66">
        <v>81</v>
      </c>
      <c r="H47" s="385"/>
      <c r="I47" s="386"/>
      <c r="J47" s="68"/>
      <c r="K47" s="49" t="str">
        <f t="shared" si="1"/>
        <v/>
      </c>
    </row>
    <row r="48" spans="1:17" ht="15" customHeight="1">
      <c r="A48" s="66">
        <v>27</v>
      </c>
      <c r="B48" s="385"/>
      <c r="C48" s="386"/>
      <c r="D48" s="68"/>
      <c r="E48" s="49" t="str">
        <f t="shared" si="0"/>
        <v/>
      </c>
      <c r="F48" s="30"/>
      <c r="G48" s="66">
        <v>82</v>
      </c>
      <c r="H48" s="385"/>
      <c r="I48" s="386"/>
      <c r="J48" s="68"/>
      <c r="K48" s="49" t="str">
        <f t="shared" si="1"/>
        <v/>
      </c>
      <c r="Q48" s="21"/>
    </row>
    <row r="49" spans="1:17" ht="15" customHeight="1">
      <c r="A49" s="66">
        <v>28</v>
      </c>
      <c r="B49" s="385"/>
      <c r="C49" s="386"/>
      <c r="D49" s="68"/>
      <c r="E49" s="49" t="str">
        <f t="shared" si="0"/>
        <v/>
      </c>
      <c r="F49" s="30"/>
      <c r="G49" s="66">
        <v>83</v>
      </c>
      <c r="H49" s="385"/>
      <c r="I49" s="386"/>
      <c r="J49" s="68"/>
      <c r="K49" s="49" t="str">
        <f t="shared" si="1"/>
        <v/>
      </c>
      <c r="Q49" s="21"/>
    </row>
    <row r="50" spans="1:17" ht="15" customHeight="1">
      <c r="A50" s="66">
        <v>29</v>
      </c>
      <c r="B50" s="385"/>
      <c r="C50" s="386"/>
      <c r="D50" s="68"/>
      <c r="E50" s="49" t="str">
        <f t="shared" si="0"/>
        <v/>
      </c>
      <c r="F50" s="30"/>
      <c r="G50" s="66">
        <v>84</v>
      </c>
      <c r="H50" s="385"/>
      <c r="I50" s="386"/>
      <c r="J50" s="68"/>
      <c r="K50" s="49" t="str">
        <f t="shared" si="1"/>
        <v/>
      </c>
      <c r="Q50" s="53"/>
    </row>
    <row r="51" spans="1:17" ht="15" customHeight="1">
      <c r="A51" s="66">
        <v>30</v>
      </c>
      <c r="B51" s="385"/>
      <c r="C51" s="386"/>
      <c r="D51" s="68"/>
      <c r="E51" s="49" t="str">
        <f t="shared" si="0"/>
        <v/>
      </c>
      <c r="F51" s="30"/>
      <c r="G51" s="66">
        <v>85</v>
      </c>
      <c r="H51" s="385"/>
      <c r="I51" s="386"/>
      <c r="J51" s="68"/>
      <c r="K51" s="49" t="str">
        <f t="shared" si="1"/>
        <v/>
      </c>
      <c r="Q51" s="53"/>
    </row>
    <row r="52" spans="1:17" ht="15" customHeight="1">
      <c r="A52" s="66">
        <v>31</v>
      </c>
      <c r="B52" s="385"/>
      <c r="C52" s="386"/>
      <c r="D52" s="68"/>
      <c r="E52" s="49" t="str">
        <f t="shared" si="0"/>
        <v/>
      </c>
      <c r="F52" s="30"/>
      <c r="G52" s="66">
        <v>86</v>
      </c>
      <c r="H52" s="385"/>
      <c r="I52" s="386"/>
      <c r="J52" s="68"/>
      <c r="K52" s="49" t="str">
        <f t="shared" si="1"/>
        <v/>
      </c>
      <c r="N52" s="207"/>
      <c r="O52" s="208"/>
      <c r="P52" s="21"/>
      <c r="Q52" s="53"/>
    </row>
    <row r="53" spans="1:17" ht="15" customHeight="1">
      <c r="A53" s="66">
        <v>32</v>
      </c>
      <c r="B53" s="385"/>
      <c r="C53" s="386"/>
      <c r="D53" s="68"/>
      <c r="E53" s="49" t="str">
        <f t="shared" si="0"/>
        <v/>
      </c>
      <c r="F53" s="30"/>
      <c r="G53" s="66">
        <v>87</v>
      </c>
      <c r="H53" s="385"/>
      <c r="I53" s="386"/>
      <c r="J53" s="68"/>
      <c r="K53" s="49" t="str">
        <f t="shared" si="1"/>
        <v/>
      </c>
      <c r="N53" s="207"/>
      <c r="O53" s="208"/>
      <c r="P53" s="21"/>
      <c r="Q53" s="53"/>
    </row>
    <row r="54" spans="1:17" ht="15" customHeight="1">
      <c r="A54" s="66">
        <v>33</v>
      </c>
      <c r="B54" s="385"/>
      <c r="C54" s="386"/>
      <c r="D54" s="68"/>
      <c r="E54" s="49" t="str">
        <f t="shared" si="0"/>
        <v/>
      </c>
      <c r="F54" s="30"/>
      <c r="G54" s="66">
        <v>88</v>
      </c>
      <c r="H54" s="385"/>
      <c r="I54" s="386"/>
      <c r="J54" s="68"/>
      <c r="K54" s="49" t="str">
        <f t="shared" si="1"/>
        <v/>
      </c>
      <c r="N54" s="207"/>
      <c r="O54" s="208"/>
      <c r="P54" s="21"/>
      <c r="Q54" s="21"/>
    </row>
    <row r="55" spans="1:17" ht="15" customHeight="1">
      <c r="A55" s="66">
        <v>34</v>
      </c>
      <c r="B55" s="385"/>
      <c r="C55" s="386"/>
      <c r="D55" s="68"/>
      <c r="E55" s="49" t="str">
        <f t="shared" si="0"/>
        <v/>
      </c>
      <c r="F55" s="30"/>
      <c r="G55" s="66">
        <v>89</v>
      </c>
      <c r="H55" s="385"/>
      <c r="I55" s="386"/>
      <c r="J55" s="68"/>
      <c r="K55" s="49" t="str">
        <f t="shared" si="1"/>
        <v/>
      </c>
      <c r="N55" s="207"/>
      <c r="O55" s="208"/>
      <c r="P55" s="21"/>
      <c r="Q55" s="21"/>
    </row>
    <row r="56" spans="1:17" ht="15" customHeight="1">
      <c r="A56" s="66">
        <v>35</v>
      </c>
      <c r="B56" s="385"/>
      <c r="C56" s="386"/>
      <c r="D56" s="68"/>
      <c r="E56" s="49" t="str">
        <f t="shared" si="0"/>
        <v/>
      </c>
      <c r="F56" s="30"/>
      <c r="G56" s="66">
        <v>90</v>
      </c>
      <c r="H56" s="385"/>
      <c r="I56" s="386"/>
      <c r="J56" s="68"/>
      <c r="K56" s="49" t="str">
        <f t="shared" si="1"/>
        <v/>
      </c>
      <c r="N56" s="207"/>
      <c r="O56" s="208"/>
      <c r="P56" s="21"/>
      <c r="Q56" s="21"/>
    </row>
    <row r="57" spans="1:17" ht="15" customHeight="1">
      <c r="A57" s="66">
        <v>36</v>
      </c>
      <c r="B57" s="385"/>
      <c r="C57" s="386"/>
      <c r="D57" s="68"/>
      <c r="E57" s="49" t="str">
        <f t="shared" si="0"/>
        <v/>
      </c>
      <c r="F57" s="30"/>
      <c r="G57" s="66">
        <v>91</v>
      </c>
      <c r="H57" s="385"/>
      <c r="I57" s="386"/>
      <c r="J57" s="68"/>
      <c r="K57" s="49" t="str">
        <f t="shared" si="1"/>
        <v/>
      </c>
      <c r="N57" s="207"/>
      <c r="O57" s="208"/>
      <c r="P57" s="21"/>
      <c r="Q57" s="21"/>
    </row>
    <row r="58" spans="1:17" ht="15" customHeight="1">
      <c r="A58" s="66">
        <v>37</v>
      </c>
      <c r="B58" s="385"/>
      <c r="C58" s="386"/>
      <c r="D58" s="68"/>
      <c r="E58" s="49" t="str">
        <f t="shared" si="0"/>
        <v/>
      </c>
      <c r="F58" s="30"/>
      <c r="G58" s="66">
        <v>92</v>
      </c>
      <c r="H58" s="385"/>
      <c r="I58" s="386"/>
      <c r="J58" s="68"/>
      <c r="K58" s="49" t="str">
        <f t="shared" si="1"/>
        <v/>
      </c>
      <c r="N58" s="207"/>
      <c r="O58" s="208"/>
      <c r="P58" s="21"/>
      <c r="Q58" s="21"/>
    </row>
    <row r="59" spans="1:17" ht="15" customHeight="1">
      <c r="A59" s="66">
        <v>38</v>
      </c>
      <c r="B59" s="385"/>
      <c r="C59" s="386"/>
      <c r="D59" s="68"/>
      <c r="E59" s="49" t="str">
        <f t="shared" si="0"/>
        <v/>
      </c>
      <c r="F59" s="30"/>
      <c r="G59" s="66">
        <v>93</v>
      </c>
      <c r="H59" s="385"/>
      <c r="I59" s="386"/>
      <c r="J59" s="68"/>
      <c r="K59" s="49" t="str">
        <f t="shared" si="1"/>
        <v/>
      </c>
      <c r="N59" s="207"/>
      <c r="O59" s="208"/>
      <c r="P59" s="21"/>
      <c r="Q59" s="21"/>
    </row>
    <row r="60" spans="1:17" ht="15" customHeight="1">
      <c r="A60" s="66">
        <v>39</v>
      </c>
      <c r="B60" s="385"/>
      <c r="C60" s="386"/>
      <c r="D60" s="68"/>
      <c r="E60" s="49" t="str">
        <f t="shared" si="0"/>
        <v/>
      </c>
      <c r="F60" s="30"/>
      <c r="G60" s="66">
        <v>94</v>
      </c>
      <c r="H60" s="385"/>
      <c r="I60" s="386"/>
      <c r="J60" s="68"/>
      <c r="K60" s="49" t="str">
        <f t="shared" si="1"/>
        <v/>
      </c>
      <c r="N60" s="207"/>
      <c r="O60" s="208"/>
      <c r="P60" s="21"/>
      <c r="Q60" s="21"/>
    </row>
    <row r="61" spans="1:17" ht="15" customHeight="1">
      <c r="A61" s="66">
        <v>40</v>
      </c>
      <c r="B61" s="385"/>
      <c r="C61" s="386"/>
      <c r="D61" s="68"/>
      <c r="E61" s="49" t="str">
        <f t="shared" si="0"/>
        <v/>
      </c>
      <c r="F61" s="30"/>
      <c r="G61" s="66">
        <v>95</v>
      </c>
      <c r="H61" s="385"/>
      <c r="I61" s="386"/>
      <c r="J61" s="68"/>
      <c r="K61" s="49" t="str">
        <f t="shared" si="1"/>
        <v/>
      </c>
      <c r="P61" s="21"/>
      <c r="Q61" s="21"/>
    </row>
    <row r="62" spans="1:17" ht="15" customHeight="1">
      <c r="A62" s="66">
        <v>41</v>
      </c>
      <c r="B62" s="385"/>
      <c r="C62" s="386"/>
      <c r="D62" s="68"/>
      <c r="E62" s="49" t="str">
        <f t="shared" si="0"/>
        <v/>
      </c>
      <c r="F62" s="30"/>
      <c r="G62" s="66">
        <v>96</v>
      </c>
      <c r="H62" s="385"/>
      <c r="I62" s="386"/>
      <c r="J62" s="68"/>
      <c r="K62" s="49" t="str">
        <f t="shared" si="1"/>
        <v/>
      </c>
      <c r="P62" s="21"/>
      <c r="Q62" s="21"/>
    </row>
    <row r="63" spans="1:17" ht="15" customHeight="1">
      <c r="A63" s="66">
        <v>42</v>
      </c>
      <c r="B63" s="385"/>
      <c r="C63" s="386"/>
      <c r="D63" s="68"/>
      <c r="E63" s="49" t="str">
        <f t="shared" si="0"/>
        <v/>
      </c>
      <c r="F63" s="30"/>
      <c r="G63" s="66">
        <v>97</v>
      </c>
      <c r="H63" s="385"/>
      <c r="I63" s="386"/>
      <c r="J63" s="68"/>
      <c r="K63" s="49" t="str">
        <f t="shared" si="1"/>
        <v/>
      </c>
      <c r="Q63" s="54"/>
    </row>
    <row r="64" spans="1:17" ht="15" customHeight="1">
      <c r="A64" s="66">
        <v>43</v>
      </c>
      <c r="B64" s="385"/>
      <c r="C64" s="386"/>
      <c r="D64" s="68"/>
      <c r="E64" s="49" t="str">
        <f t="shared" si="0"/>
        <v/>
      </c>
      <c r="F64" s="30"/>
      <c r="G64" s="66">
        <v>98</v>
      </c>
      <c r="H64" s="385"/>
      <c r="I64" s="386"/>
      <c r="J64" s="68"/>
      <c r="K64" s="49" t="str">
        <f t="shared" si="1"/>
        <v/>
      </c>
      <c r="Q64" s="54"/>
    </row>
    <row r="65" spans="1:17" ht="15" customHeight="1">
      <c r="A65" s="66">
        <v>44</v>
      </c>
      <c r="B65" s="385"/>
      <c r="C65" s="386"/>
      <c r="D65" s="68"/>
      <c r="E65" s="49" t="str">
        <f t="shared" si="0"/>
        <v/>
      </c>
      <c r="F65" s="30"/>
      <c r="G65" s="66">
        <v>99</v>
      </c>
      <c r="H65" s="385"/>
      <c r="I65" s="386"/>
      <c r="J65" s="68"/>
      <c r="K65" s="49" t="str">
        <f t="shared" si="1"/>
        <v/>
      </c>
      <c r="Q65" s="54"/>
    </row>
    <row r="66" spans="1:17" ht="15" customHeight="1">
      <c r="A66" s="66">
        <v>45</v>
      </c>
      <c r="B66" s="385"/>
      <c r="C66" s="386"/>
      <c r="D66" s="68"/>
      <c r="E66" s="49" t="str">
        <f t="shared" si="0"/>
        <v/>
      </c>
      <c r="F66" s="30"/>
      <c r="G66" s="56">
        <v>0</v>
      </c>
      <c r="H66" s="385"/>
      <c r="I66" s="386"/>
      <c r="J66" s="68"/>
      <c r="K66" s="49" t="str">
        <f t="shared" si="1"/>
        <v/>
      </c>
      <c r="Q66" s="54"/>
    </row>
    <row r="67" spans="1:17" ht="15" customHeight="1">
      <c r="A67" s="66">
        <v>46</v>
      </c>
      <c r="B67" s="385"/>
      <c r="C67" s="386"/>
      <c r="D67" s="68"/>
      <c r="E67" s="49" t="str">
        <f t="shared" si="0"/>
        <v/>
      </c>
      <c r="F67" s="30"/>
      <c r="G67" s="56" t="s">
        <v>35</v>
      </c>
      <c r="H67" s="385"/>
      <c r="I67" s="386"/>
      <c r="J67" s="68"/>
      <c r="K67" s="49" t="str">
        <f t="shared" si="1"/>
        <v/>
      </c>
      <c r="Q67" s="54"/>
    </row>
    <row r="68" spans="1:17" ht="15" customHeight="1">
      <c r="A68" s="17">
        <v>47</v>
      </c>
      <c r="B68" s="385"/>
      <c r="C68" s="386"/>
      <c r="D68" s="68"/>
      <c r="E68" s="49" t="str">
        <f t="shared" si="0"/>
        <v/>
      </c>
      <c r="G68" s="252" t="s">
        <v>12</v>
      </c>
      <c r="H68" s="385"/>
      <c r="I68" s="386"/>
      <c r="J68" s="68"/>
      <c r="K68" s="49" t="str">
        <f t="shared" si="1"/>
        <v/>
      </c>
      <c r="Q68" s="54"/>
    </row>
    <row r="69" spans="1:11" ht="15" customHeight="1">
      <c r="A69" s="17">
        <v>48</v>
      </c>
      <c r="B69" s="385"/>
      <c r="C69" s="386"/>
      <c r="D69" s="68"/>
      <c r="E69" s="49" t="str">
        <f t="shared" si="0"/>
        <v/>
      </c>
      <c r="G69" s="253"/>
      <c r="H69" s="385"/>
      <c r="I69" s="386"/>
      <c r="J69" s="68"/>
      <c r="K69" s="49" t="str">
        <f t="shared" si="1"/>
        <v/>
      </c>
    </row>
    <row r="70" spans="1:11" ht="15" customHeight="1">
      <c r="A70" s="17">
        <v>49</v>
      </c>
      <c r="B70" s="385"/>
      <c r="C70" s="386"/>
      <c r="D70" s="68"/>
      <c r="E70" s="49" t="str">
        <f t="shared" si="0"/>
        <v/>
      </c>
      <c r="G70" s="253"/>
      <c r="H70" s="385"/>
      <c r="I70" s="386"/>
      <c r="J70" s="68"/>
      <c r="K70" s="49" t="str">
        <f t="shared" si="1"/>
        <v/>
      </c>
    </row>
    <row r="71" spans="1:11" ht="15" customHeight="1">
      <c r="A71" s="17">
        <v>50</v>
      </c>
      <c r="B71" s="385"/>
      <c r="C71" s="386"/>
      <c r="D71" s="68"/>
      <c r="E71" s="49" t="str">
        <f t="shared" si="0"/>
        <v/>
      </c>
      <c r="G71" s="253"/>
      <c r="H71" s="385"/>
      <c r="I71" s="386"/>
      <c r="J71" s="68"/>
      <c r="K71" s="49" t="str">
        <f t="shared" si="1"/>
        <v/>
      </c>
    </row>
    <row r="72" spans="1:11" ht="15" customHeight="1">
      <c r="A72" s="17">
        <v>51</v>
      </c>
      <c r="B72" s="385"/>
      <c r="C72" s="386"/>
      <c r="D72" s="68"/>
      <c r="E72" s="49" t="str">
        <f t="shared" si="0"/>
        <v/>
      </c>
      <c r="G72" s="253"/>
      <c r="H72" s="385"/>
      <c r="I72" s="386"/>
      <c r="J72" s="68"/>
      <c r="K72" s="49" t="str">
        <f t="shared" si="1"/>
        <v/>
      </c>
    </row>
    <row r="73" spans="1:11" ht="15" customHeight="1">
      <c r="A73" s="17">
        <v>52</v>
      </c>
      <c r="B73" s="385"/>
      <c r="C73" s="386"/>
      <c r="D73" s="68"/>
      <c r="E73" s="49" t="str">
        <f t="shared" si="0"/>
        <v/>
      </c>
      <c r="G73" s="253"/>
      <c r="H73" s="385"/>
      <c r="I73" s="386"/>
      <c r="J73" s="68"/>
      <c r="K73" s="49" t="str">
        <f t="shared" si="1"/>
        <v/>
      </c>
    </row>
    <row r="74" spans="1:11" ht="15" customHeight="1">
      <c r="A74" s="17">
        <v>53</v>
      </c>
      <c r="B74" s="385"/>
      <c r="C74" s="386"/>
      <c r="D74" s="68"/>
      <c r="E74" s="49" t="str">
        <f t="shared" si="0"/>
        <v/>
      </c>
      <c r="G74" s="253"/>
      <c r="H74" s="385"/>
      <c r="I74" s="386"/>
      <c r="J74" s="68"/>
      <c r="K74" s="49" t="str">
        <f t="shared" si="1"/>
        <v/>
      </c>
    </row>
    <row r="75" spans="1:11" ht="15" customHeight="1">
      <c r="A75" s="17">
        <v>54</v>
      </c>
      <c r="B75" s="385"/>
      <c r="C75" s="386"/>
      <c r="D75" s="68"/>
      <c r="E75" s="49" t="str">
        <f t="shared" si="0"/>
        <v/>
      </c>
      <c r="G75" s="253"/>
      <c r="H75" s="385"/>
      <c r="I75" s="386"/>
      <c r="J75" s="68"/>
      <c r="K75" s="49" t="str">
        <f t="shared" si="1"/>
        <v/>
      </c>
    </row>
    <row r="76" spans="1:11" ht="15" customHeight="1">
      <c r="A76" s="17">
        <v>55</v>
      </c>
      <c r="B76" s="385"/>
      <c r="C76" s="386"/>
      <c r="D76" s="68"/>
      <c r="E76" s="49" t="str">
        <f t="shared" si="0"/>
        <v/>
      </c>
      <c r="G76" s="254"/>
      <c r="H76" s="385"/>
      <c r="I76" s="386"/>
      <c r="J76" s="68"/>
      <c r="K76" s="49" t="str">
        <f t="shared" si="1"/>
        <v/>
      </c>
    </row>
    <row r="77" spans="1:11" ht="15" customHeight="1">
      <c r="A77"/>
      <c r="K77" s="16"/>
    </row>
    <row r="78" spans="1:11" ht="15" customHeight="1">
      <c r="A78"/>
      <c r="K78" s="16"/>
    </row>
    <row r="79" spans="1:11" ht="15" customHeight="1">
      <c r="A79"/>
      <c r="K79" s="16"/>
    </row>
    <row r="80" spans="1:11" ht="15" customHeight="1">
      <c r="A80"/>
      <c r="K80" s="16"/>
    </row>
    <row r="81" ht="15" customHeight="1">
      <c r="K81" s="16"/>
    </row>
    <row r="82" ht="15" customHeight="1">
      <c r="K82" s="16"/>
    </row>
    <row r="83" ht="15" customHeight="1">
      <c r="K83" s="16"/>
    </row>
    <row r="84" ht="15" customHeight="1">
      <c r="K84" s="16"/>
    </row>
    <row r="85" ht="15" customHeight="1">
      <c r="K85" s="16"/>
    </row>
    <row r="86" ht="15" customHeight="1">
      <c r="K86" s="16"/>
    </row>
    <row r="87" ht="15" customHeight="1">
      <c r="K87" s="16"/>
    </row>
    <row r="88" ht="15" customHeight="1">
      <c r="K88" s="16"/>
    </row>
    <row r="89" ht="15" customHeight="1">
      <c r="K89" s="16"/>
    </row>
    <row r="90" ht="15" customHeight="1">
      <c r="K90" s="16"/>
    </row>
    <row r="91" ht="15" customHeight="1">
      <c r="K91" s="16"/>
    </row>
    <row r="92" ht="15" customHeight="1">
      <c r="K92" s="16"/>
    </row>
    <row r="93" ht="15" customHeight="1">
      <c r="K93" s="16"/>
    </row>
    <row r="94" ht="15" customHeight="1">
      <c r="K94" s="16"/>
    </row>
    <row r="95" ht="15" customHeight="1">
      <c r="K95" s="16"/>
    </row>
    <row r="96" ht="15" customHeight="1">
      <c r="K96" s="16"/>
    </row>
    <row r="97" ht="15" customHeight="1">
      <c r="K97" s="16"/>
    </row>
    <row r="98" ht="15" customHeight="1">
      <c r="K98" s="16"/>
    </row>
    <row r="99" ht="15" customHeight="1">
      <c r="K99" s="16"/>
    </row>
    <row r="100" ht="15" customHeight="1">
      <c r="K100" s="16"/>
    </row>
    <row r="101" ht="15" customHeight="1">
      <c r="K101" s="16"/>
    </row>
    <row r="102" ht="15" customHeight="1">
      <c r="K102" s="16"/>
    </row>
    <row r="103" ht="15" customHeight="1">
      <c r="K103" s="16"/>
    </row>
    <row r="104" ht="15" customHeight="1">
      <c r="K104" s="16"/>
    </row>
    <row r="105" ht="15" customHeight="1">
      <c r="K105" s="16"/>
    </row>
    <row r="106" ht="15" customHeight="1">
      <c r="K106" s="16"/>
    </row>
    <row r="107" ht="15" customHeight="1">
      <c r="K107" s="16"/>
    </row>
    <row r="108" ht="15" customHeight="1">
      <c r="K108" s="16"/>
    </row>
    <row r="109" ht="15" customHeight="1">
      <c r="K109" s="16"/>
    </row>
    <row r="110" ht="15" customHeight="1">
      <c r="K110" s="16"/>
    </row>
    <row r="111" ht="15" customHeight="1">
      <c r="K111" s="16"/>
    </row>
    <row r="112" ht="15" customHeight="1">
      <c r="K112" s="16"/>
    </row>
    <row r="113" ht="15" customHeight="1">
      <c r="K113" s="16"/>
    </row>
    <row r="114" ht="15" customHeight="1">
      <c r="K114" s="16"/>
    </row>
    <row r="115" ht="15" customHeight="1">
      <c r="K115" s="16"/>
    </row>
    <row r="116" ht="15" customHeight="1">
      <c r="K116" s="16"/>
    </row>
    <row r="117" ht="15" customHeight="1">
      <c r="K117" s="16"/>
    </row>
    <row r="118" ht="15" customHeight="1">
      <c r="K118" s="16"/>
    </row>
    <row r="119" ht="15" customHeight="1">
      <c r="K119" s="16"/>
    </row>
    <row r="120" ht="15" customHeight="1">
      <c r="K120" s="16"/>
    </row>
    <row r="121" ht="15" customHeight="1">
      <c r="K121" s="16"/>
    </row>
    <row r="122" ht="15" customHeight="1">
      <c r="K122" s="16"/>
    </row>
    <row r="123" ht="15" customHeight="1">
      <c r="K123" s="16"/>
    </row>
    <row r="124" ht="15" customHeight="1">
      <c r="K124" s="16"/>
    </row>
    <row r="125" ht="15" customHeight="1">
      <c r="K125" s="16"/>
    </row>
    <row r="126" ht="15" customHeight="1">
      <c r="K126" s="16"/>
    </row>
    <row r="127" ht="15" customHeight="1">
      <c r="K127" s="16"/>
    </row>
    <row r="128" ht="15" customHeight="1">
      <c r="K128" s="16"/>
    </row>
    <row r="129" ht="15" customHeight="1">
      <c r="K129" s="16"/>
    </row>
    <row r="130" ht="15" customHeight="1">
      <c r="K130" s="16"/>
    </row>
    <row r="131" ht="15" customHeight="1">
      <c r="K131" s="16"/>
    </row>
    <row r="132" ht="15" customHeight="1">
      <c r="K132" s="16"/>
    </row>
    <row r="133" ht="15" customHeight="1">
      <c r="K133" s="16"/>
    </row>
    <row r="134" ht="15" customHeight="1">
      <c r="K134" s="16"/>
    </row>
    <row r="135" ht="15" customHeight="1">
      <c r="K135" s="16"/>
    </row>
    <row r="136" ht="15" customHeight="1">
      <c r="K136" s="16"/>
    </row>
    <row r="137" ht="15" customHeight="1">
      <c r="K137" s="16"/>
    </row>
    <row r="138" ht="15" customHeight="1">
      <c r="K138" s="16"/>
    </row>
    <row r="139" ht="15" customHeight="1">
      <c r="K139" s="16"/>
    </row>
    <row r="140" ht="15" customHeight="1">
      <c r="K140" s="16"/>
    </row>
    <row r="141" ht="15" customHeight="1">
      <c r="K141" s="16"/>
    </row>
    <row r="142" ht="15" customHeight="1">
      <c r="K142" s="16"/>
    </row>
    <row r="143" ht="15" customHeight="1">
      <c r="K143" s="16"/>
    </row>
    <row r="144" ht="15" customHeight="1">
      <c r="K144" s="16"/>
    </row>
    <row r="145" ht="15" customHeight="1">
      <c r="K145" s="16"/>
    </row>
    <row r="146" ht="15" customHeight="1">
      <c r="K146" s="16"/>
    </row>
    <row r="147" ht="15" customHeight="1">
      <c r="K147" s="16"/>
    </row>
    <row r="148" ht="15" customHeight="1">
      <c r="K148" s="16"/>
    </row>
    <row r="149" ht="15" customHeight="1">
      <c r="K149" s="16"/>
    </row>
    <row r="150" ht="15" customHeight="1">
      <c r="K150" s="16"/>
    </row>
    <row r="151" ht="15" customHeight="1">
      <c r="K151" s="16"/>
    </row>
    <row r="152" ht="15" customHeight="1">
      <c r="K152" s="16"/>
    </row>
    <row r="153" ht="15" customHeight="1">
      <c r="K153" s="16"/>
    </row>
    <row r="154" ht="15" customHeight="1">
      <c r="K154" s="16"/>
    </row>
    <row r="155" ht="15" customHeight="1">
      <c r="K155" s="16"/>
    </row>
    <row r="156" ht="15" customHeight="1">
      <c r="K156" s="16"/>
    </row>
    <row r="157" ht="15" customHeight="1">
      <c r="K157" s="16"/>
    </row>
    <row r="158" ht="15" customHeight="1">
      <c r="K158" s="16"/>
    </row>
    <row r="159" ht="15" customHeight="1">
      <c r="K159" s="16"/>
    </row>
    <row r="160" ht="15" customHeight="1">
      <c r="K160" s="16"/>
    </row>
    <row r="161" ht="15" customHeight="1">
      <c r="K161" s="16"/>
    </row>
    <row r="162" ht="15" customHeight="1">
      <c r="K162" s="16"/>
    </row>
    <row r="163" ht="15" customHeight="1">
      <c r="K163" s="16"/>
    </row>
    <row r="164" ht="15" customHeight="1">
      <c r="K164" s="16"/>
    </row>
    <row r="165" ht="15" customHeight="1">
      <c r="K165" s="16"/>
    </row>
    <row r="166" ht="15" customHeight="1">
      <c r="K166" s="16"/>
    </row>
    <row r="167" ht="15" customHeight="1">
      <c r="K167" s="16"/>
    </row>
    <row r="168" ht="15" customHeight="1">
      <c r="K168" s="16"/>
    </row>
    <row r="169" ht="15" customHeight="1">
      <c r="K169" s="16"/>
    </row>
    <row r="170" ht="15" customHeight="1">
      <c r="K170" s="16"/>
    </row>
    <row r="171" ht="15" customHeight="1">
      <c r="K171" s="16"/>
    </row>
    <row r="172" ht="15" customHeight="1">
      <c r="K172" s="16"/>
    </row>
    <row r="173" ht="15" customHeight="1">
      <c r="K173" s="16"/>
    </row>
    <row r="174" ht="15" customHeight="1">
      <c r="K174" s="16"/>
    </row>
    <row r="175" ht="15" customHeight="1">
      <c r="K175" s="16"/>
    </row>
    <row r="176" ht="15" customHeight="1">
      <c r="K176" s="16"/>
    </row>
    <row r="177" ht="15" customHeight="1">
      <c r="K177" s="16"/>
    </row>
    <row r="178" ht="15" customHeight="1">
      <c r="K178" s="16"/>
    </row>
    <row r="179" ht="15" customHeight="1">
      <c r="K179" s="16"/>
    </row>
    <row r="180" ht="15" customHeight="1">
      <c r="K180" s="16"/>
    </row>
    <row r="181" ht="15" customHeight="1">
      <c r="K181" s="16"/>
    </row>
    <row r="182" ht="15" customHeight="1">
      <c r="K182" s="16"/>
    </row>
    <row r="183" ht="15" customHeight="1">
      <c r="K183" s="16"/>
    </row>
    <row r="184" ht="15" customHeight="1">
      <c r="K184" s="16"/>
    </row>
    <row r="185" ht="15" customHeight="1">
      <c r="K185" s="16"/>
    </row>
    <row r="186" ht="15" customHeight="1">
      <c r="K186" s="16"/>
    </row>
    <row r="187" ht="15" customHeight="1">
      <c r="K187" s="16"/>
    </row>
    <row r="188" ht="15" customHeight="1">
      <c r="K188" s="16"/>
    </row>
    <row r="189" ht="15" customHeight="1">
      <c r="K189" s="16"/>
    </row>
    <row r="190" ht="15" customHeight="1">
      <c r="K190" s="16"/>
    </row>
    <row r="191" ht="15" customHeight="1">
      <c r="K191" s="16"/>
    </row>
    <row r="192" ht="15" customHeight="1">
      <c r="K192" s="16"/>
    </row>
    <row r="193" ht="15" customHeight="1">
      <c r="K193" s="16"/>
    </row>
    <row r="194" ht="15" customHeight="1">
      <c r="K194" s="16"/>
    </row>
    <row r="195" ht="15" customHeight="1">
      <c r="K195" s="16"/>
    </row>
    <row r="196" ht="15" customHeight="1">
      <c r="K196" s="16"/>
    </row>
    <row r="197" ht="15" customHeight="1">
      <c r="K197" s="16"/>
    </row>
    <row r="198" ht="15" customHeight="1">
      <c r="K198" s="16"/>
    </row>
    <row r="199" ht="15" customHeight="1">
      <c r="K199" s="16"/>
    </row>
    <row r="200" ht="15" customHeight="1">
      <c r="K200" s="16"/>
    </row>
    <row r="201" ht="15" customHeight="1">
      <c r="K201" s="16"/>
    </row>
    <row r="202" ht="15" customHeight="1">
      <c r="K202" s="16"/>
    </row>
    <row r="203" ht="15" customHeight="1">
      <c r="K203" s="16"/>
    </row>
    <row r="204" ht="15" customHeight="1">
      <c r="K204" s="16"/>
    </row>
    <row r="205" ht="15" customHeight="1">
      <c r="K205" s="16"/>
    </row>
    <row r="206" ht="15" customHeight="1">
      <c r="K206" s="16"/>
    </row>
    <row r="207" ht="15" customHeight="1">
      <c r="K207" s="16"/>
    </row>
    <row r="208" ht="15" customHeight="1">
      <c r="K208" s="16"/>
    </row>
    <row r="209" ht="15" customHeight="1">
      <c r="K209" s="16"/>
    </row>
    <row r="210" ht="15" customHeight="1">
      <c r="K210" s="16"/>
    </row>
    <row r="211" ht="15" customHeight="1">
      <c r="K211" s="16"/>
    </row>
    <row r="212" ht="15" customHeight="1">
      <c r="K212" s="16"/>
    </row>
    <row r="213" ht="15" customHeight="1">
      <c r="K213" s="16"/>
    </row>
    <row r="214" ht="15" customHeight="1">
      <c r="K214" s="16"/>
    </row>
    <row r="215" ht="15" customHeight="1">
      <c r="K215" s="16"/>
    </row>
    <row r="216" ht="15" customHeight="1">
      <c r="K216" s="16"/>
    </row>
    <row r="217" ht="15" customHeight="1">
      <c r="K217" s="16"/>
    </row>
    <row r="218" ht="15" customHeight="1">
      <c r="K218" s="16"/>
    </row>
    <row r="219" ht="15" customHeight="1">
      <c r="K219" s="16"/>
    </row>
    <row r="220" ht="15" customHeight="1">
      <c r="K220" s="16"/>
    </row>
    <row r="221" ht="15" customHeight="1">
      <c r="K221" s="16"/>
    </row>
    <row r="222" ht="15" customHeight="1">
      <c r="K222" s="16"/>
    </row>
    <row r="223" ht="15" customHeight="1">
      <c r="K223" s="16"/>
    </row>
    <row r="224" ht="15" customHeight="1">
      <c r="K224" s="16"/>
    </row>
    <row r="225" ht="15" customHeight="1">
      <c r="K225" s="16"/>
    </row>
    <row r="226" ht="15" customHeight="1">
      <c r="K226" s="16"/>
    </row>
    <row r="227" ht="15" customHeight="1">
      <c r="K227" s="16"/>
    </row>
    <row r="228" ht="15" customHeight="1">
      <c r="K228" s="16"/>
    </row>
    <row r="229" ht="15" customHeight="1">
      <c r="K229" s="16"/>
    </row>
    <row r="230" ht="15" customHeight="1">
      <c r="K230" s="16"/>
    </row>
    <row r="231" ht="15" customHeight="1">
      <c r="K231" s="16"/>
    </row>
    <row r="232" ht="15" customHeight="1">
      <c r="K232" s="16"/>
    </row>
    <row r="233" ht="15" customHeight="1">
      <c r="K233" s="16"/>
    </row>
    <row r="234" ht="15" customHeight="1">
      <c r="K234" s="16"/>
    </row>
    <row r="235" ht="15" customHeight="1">
      <c r="K235" s="16"/>
    </row>
    <row r="236" ht="15" customHeight="1">
      <c r="K236" s="16"/>
    </row>
    <row r="237" ht="15" customHeight="1">
      <c r="K237" s="16"/>
    </row>
    <row r="238" ht="15" customHeight="1">
      <c r="K238" s="16"/>
    </row>
    <row r="239" ht="15" customHeight="1">
      <c r="K239" s="16"/>
    </row>
    <row r="240" ht="15" customHeight="1">
      <c r="K240" s="16"/>
    </row>
    <row r="241" ht="15" customHeight="1">
      <c r="K241" s="16"/>
    </row>
    <row r="242" ht="15" customHeight="1">
      <c r="K242" s="16"/>
    </row>
    <row r="243" ht="15" customHeight="1">
      <c r="K243" s="16"/>
    </row>
    <row r="244" ht="15" customHeight="1">
      <c r="K244" s="16"/>
    </row>
    <row r="245" ht="15" customHeight="1">
      <c r="K245" s="16"/>
    </row>
  </sheetData>
  <mergeCells count="155">
    <mergeCell ref="M35:N36"/>
    <mergeCell ref="O35:O36"/>
    <mergeCell ref="M32:N32"/>
    <mergeCell ref="M33:N34"/>
    <mergeCell ref="O33:O34"/>
    <mergeCell ref="B74:C74"/>
    <mergeCell ref="H74:I74"/>
    <mergeCell ref="B75:C75"/>
    <mergeCell ref="H75:I75"/>
    <mergeCell ref="B66:C66"/>
    <mergeCell ref="H66:I66"/>
    <mergeCell ref="B67:C67"/>
    <mergeCell ref="H67:I67"/>
    <mergeCell ref="B63:C63"/>
    <mergeCell ref="H63:I63"/>
    <mergeCell ref="B64:C64"/>
    <mergeCell ref="H64:I64"/>
    <mergeCell ref="B65:C65"/>
    <mergeCell ref="H65:I65"/>
    <mergeCell ref="B60:C60"/>
    <mergeCell ref="H60:I60"/>
    <mergeCell ref="B61:C61"/>
    <mergeCell ref="H61:I61"/>
    <mergeCell ref="B62:C62"/>
    <mergeCell ref="B76:C76"/>
    <mergeCell ref="H76:I76"/>
    <mergeCell ref="B71:C71"/>
    <mergeCell ref="H71:I71"/>
    <mergeCell ref="B72:C72"/>
    <mergeCell ref="H72:I72"/>
    <mergeCell ref="B73:C73"/>
    <mergeCell ref="H73:I73"/>
    <mergeCell ref="B68:C68"/>
    <mergeCell ref="G68:G76"/>
    <mergeCell ref="H68:I68"/>
    <mergeCell ref="B69:C69"/>
    <mergeCell ref="H69:I69"/>
    <mergeCell ref="B70:C70"/>
    <mergeCell ref="H70:I70"/>
    <mergeCell ref="H62:I62"/>
    <mergeCell ref="B57:C57"/>
    <mergeCell ref="H57:I57"/>
    <mergeCell ref="B58:C58"/>
    <mergeCell ref="H58:I58"/>
    <mergeCell ref="B59:C59"/>
    <mergeCell ref="H59:I59"/>
    <mergeCell ref="B54:C54"/>
    <mergeCell ref="H54:I54"/>
    <mergeCell ref="B55:C55"/>
    <mergeCell ref="H55:I55"/>
    <mergeCell ref="B56:C56"/>
    <mergeCell ref="H56:I56"/>
    <mergeCell ref="B51:C51"/>
    <mergeCell ref="H51:I51"/>
    <mergeCell ref="B52:C52"/>
    <mergeCell ref="H52:I52"/>
    <mergeCell ref="B53:C53"/>
    <mergeCell ref="H53:I53"/>
    <mergeCell ref="B48:C48"/>
    <mergeCell ref="H48:I48"/>
    <mergeCell ref="B49:C49"/>
    <mergeCell ref="H49:I49"/>
    <mergeCell ref="B50:C50"/>
    <mergeCell ref="H50:I50"/>
    <mergeCell ref="B45:C45"/>
    <mergeCell ref="H45:I45"/>
    <mergeCell ref="B46:C46"/>
    <mergeCell ref="H46:I46"/>
    <mergeCell ref="B47:C47"/>
    <mergeCell ref="H47:I47"/>
    <mergeCell ref="B42:C42"/>
    <mergeCell ref="H42:I42"/>
    <mergeCell ref="B43:C43"/>
    <mergeCell ref="H43:I43"/>
    <mergeCell ref="B44:C44"/>
    <mergeCell ref="H44:I44"/>
    <mergeCell ref="B39:C39"/>
    <mergeCell ref="H39:I39"/>
    <mergeCell ref="B40:C40"/>
    <mergeCell ref="H40:I40"/>
    <mergeCell ref="B41:C41"/>
    <mergeCell ref="H41:I41"/>
    <mergeCell ref="B36:C36"/>
    <mergeCell ref="H36:I36"/>
    <mergeCell ref="B37:C37"/>
    <mergeCell ref="H37:I37"/>
    <mergeCell ref="B38:C38"/>
    <mergeCell ref="H38:I38"/>
    <mergeCell ref="B33:C33"/>
    <mergeCell ref="H33:I33"/>
    <mergeCell ref="B34:C34"/>
    <mergeCell ref="H34:I34"/>
    <mergeCell ref="B35:C35"/>
    <mergeCell ref="H35:I35"/>
    <mergeCell ref="B30:C30"/>
    <mergeCell ref="H30:I30"/>
    <mergeCell ref="B31:C31"/>
    <mergeCell ref="H31:I31"/>
    <mergeCell ref="B32:C32"/>
    <mergeCell ref="H32:I32"/>
    <mergeCell ref="B27:C27"/>
    <mergeCell ref="H27:I27"/>
    <mergeCell ref="B28:C28"/>
    <mergeCell ref="H28:I28"/>
    <mergeCell ref="B29:C29"/>
    <mergeCell ref="H29:I29"/>
    <mergeCell ref="B24:C24"/>
    <mergeCell ref="H24:I24"/>
    <mergeCell ref="B25:C25"/>
    <mergeCell ref="H25:I25"/>
    <mergeCell ref="B26:C26"/>
    <mergeCell ref="H26:I26"/>
    <mergeCell ref="B21:C21"/>
    <mergeCell ref="H21:I21"/>
    <mergeCell ref="B22:C22"/>
    <mergeCell ref="H22:I22"/>
    <mergeCell ref="B23:C23"/>
    <mergeCell ref="H23:I23"/>
    <mergeCell ref="C18:D18"/>
    <mergeCell ref="L18:M18"/>
    <mergeCell ref="A19:B19"/>
    <mergeCell ref="C19:F19"/>
    <mergeCell ref="J19:K19"/>
    <mergeCell ref="L19:O19"/>
    <mergeCell ref="A14:B14"/>
    <mergeCell ref="C14:F14"/>
    <mergeCell ref="J14:K14"/>
    <mergeCell ref="L14:O14"/>
    <mergeCell ref="A15:B18"/>
    <mergeCell ref="C15:F16"/>
    <mergeCell ref="J15:K18"/>
    <mergeCell ref="L15:O16"/>
    <mergeCell ref="C17:D17"/>
    <mergeCell ref="L17:M17"/>
    <mergeCell ref="A12:B13"/>
    <mergeCell ref="C12:F13"/>
    <mergeCell ref="J12:K13"/>
    <mergeCell ref="L12:O13"/>
    <mergeCell ref="C5:E5"/>
    <mergeCell ref="F5:L5"/>
    <mergeCell ref="C6:E6"/>
    <mergeCell ref="F6:L6"/>
    <mergeCell ref="C7:E7"/>
    <mergeCell ref="F7:L9"/>
    <mergeCell ref="C1:R1"/>
    <mergeCell ref="C2:E2"/>
    <mergeCell ref="F2:L2"/>
    <mergeCell ref="C3:E3"/>
    <mergeCell ref="F3:L3"/>
    <mergeCell ref="C4:E4"/>
    <mergeCell ref="F4:L4"/>
    <mergeCell ref="A11:B11"/>
    <mergeCell ref="C11:F11"/>
    <mergeCell ref="J11:K11"/>
    <mergeCell ref="L11:O11"/>
  </mergeCells>
  <conditionalFormatting sqref="L12">
    <cfRule type="cellIs" priority="13" dxfId="0" operator="equal">
      <formula>0</formula>
    </cfRule>
  </conditionalFormatting>
  <conditionalFormatting sqref="L14:L15">
    <cfRule type="cellIs" priority="9" dxfId="0" operator="equal">
      <formula>0</formula>
    </cfRule>
  </conditionalFormatting>
  <conditionalFormatting sqref="L18:L19">
    <cfRule type="cellIs" priority="1" dxfId="0" operator="equal">
      <formula>0</formula>
    </cfRule>
  </conditionalFormatting>
  <conditionalFormatting sqref="N18:O18">
    <cfRule type="cellIs" priority="3" dxfId="0" operator="equal">
      <formula>0</formula>
    </cfRule>
  </conditionalFormatting>
  <dataValidations count="1">
    <dataValidation type="list" allowBlank="1" showInputMessage="1" showErrorMessage="1" sqref="D22:D76 J22:J76">
      <formula1>$N$22:$N$28</formula1>
    </dataValidation>
  </dataValidations>
  <printOptions horizontalCentered="1" verticalCentered="1"/>
  <pageMargins left="0.157" right="0.275" top="0.236" bottom="0.236" header="0.314" footer="0.314"/>
  <pageSetup fitToHeight="1" fitToWidth="1" horizontalDpi="600" verticalDpi="600" orientation="portrait" scale="58" r:id="rId2"/>
  <headerFooter>
    <oddFooter>&amp;Cpage &amp;P of &amp;N&amp;R&amp;8 2011</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799966812134"/>
  </sheetPr>
  <dimension ref="A1:AV245"/>
  <sheetViews>
    <sheetView showGridLines="0" zoomScaleSheetLayoutView="40" zoomScalePageLayoutView="40" workbookViewId="0" topLeftCell="A1">
      <selection activeCell="B8" sqref="B8"/>
    </sheetView>
  </sheetViews>
  <sheetFormatPr defaultColWidth="8.8515625" defaultRowHeight="15"/>
  <cols>
    <col min="1" max="1" width="9.140625" style="1" customWidth="1"/>
    <col min="2" max="10" width="9.140625" style="0" customWidth="1"/>
    <col min="11" max="11" width="9.140625" style="2" customWidth="1"/>
    <col min="12" max="14" width="9.140625" style="0" customWidth="1"/>
    <col min="15" max="15" width="13.8515625" style="0" bestFit="1" customWidth="1"/>
    <col min="16" max="16" width="15.140625" style="0" customWidth="1"/>
    <col min="17" max="35" width="9.140625" style="0" customWidth="1"/>
    <col min="38" max="38" width="62.00390625" style="0" customWidth="1"/>
    <col min="39" max="39" width="20.8515625" style="0" customWidth="1"/>
    <col min="40" max="40" width="10.421875" style="0" bestFit="1" customWidth="1"/>
    <col min="44" max="46" width="8.8515625" style="0" hidden="1" customWidth="1"/>
    <col min="47" max="47" width="27.57421875" style="0" customWidth="1"/>
  </cols>
  <sheetData>
    <row r="1" spans="1:18" ht="27" thickBot="1">
      <c r="A1" s="130"/>
      <c r="B1" s="131"/>
      <c r="C1" s="308" t="s">
        <v>240</v>
      </c>
      <c r="D1" s="309"/>
      <c r="E1" s="309"/>
      <c r="F1" s="309"/>
      <c r="G1" s="309"/>
      <c r="H1" s="309"/>
      <c r="I1" s="309"/>
      <c r="J1" s="309"/>
      <c r="K1" s="309"/>
      <c r="L1" s="309"/>
      <c r="M1" s="309"/>
      <c r="N1" s="309"/>
      <c r="O1" s="309"/>
      <c r="P1" s="309"/>
      <c r="Q1" s="309"/>
      <c r="R1" s="310"/>
    </row>
    <row r="2" spans="1:39" ht="15" customHeight="1">
      <c r="A2"/>
      <c r="C2" s="302" t="s">
        <v>13</v>
      </c>
      <c r="D2" s="311"/>
      <c r="E2" s="312"/>
      <c r="F2" s="313"/>
      <c r="G2" s="314"/>
      <c r="H2" s="314"/>
      <c r="I2" s="314"/>
      <c r="J2" s="314"/>
      <c r="K2" s="314"/>
      <c r="L2" s="315"/>
      <c r="M2" s="11"/>
      <c r="N2" s="11"/>
      <c r="O2" s="11"/>
      <c r="AL2" s="12" t="s">
        <v>54</v>
      </c>
      <c r="AM2" s="12" t="s">
        <v>54</v>
      </c>
    </row>
    <row r="3" spans="1:40" ht="15" customHeight="1">
      <c r="A3"/>
      <c r="C3" s="290" t="s">
        <v>28</v>
      </c>
      <c r="D3" s="300"/>
      <c r="E3" s="301"/>
      <c r="F3" s="316"/>
      <c r="G3" s="317"/>
      <c r="H3" s="317"/>
      <c r="I3" s="317"/>
      <c r="J3" s="317"/>
      <c r="K3" s="317"/>
      <c r="L3" s="318"/>
      <c r="M3" s="11"/>
      <c r="N3" s="11"/>
      <c r="O3" s="11"/>
      <c r="AL3" s="69" t="s">
        <v>204</v>
      </c>
      <c r="AM3" s="69" t="s">
        <v>203</v>
      </c>
      <c r="AN3" s="42"/>
    </row>
    <row r="4" spans="1:40" ht="15" customHeight="1">
      <c r="A4"/>
      <c r="C4" s="290" t="s">
        <v>14</v>
      </c>
      <c r="D4" s="300"/>
      <c r="E4" s="301"/>
      <c r="F4" s="319" t="s">
        <v>54</v>
      </c>
      <c r="G4" s="320"/>
      <c r="H4" s="320"/>
      <c r="I4" s="320"/>
      <c r="J4" s="320"/>
      <c r="K4" s="320"/>
      <c r="L4" s="321"/>
      <c r="M4" s="11"/>
      <c r="N4" s="11"/>
      <c r="O4" s="11"/>
      <c r="AJ4" s="4"/>
      <c r="AL4" s="69" t="s">
        <v>447</v>
      </c>
      <c r="AM4" s="69" t="s">
        <v>202</v>
      </c>
      <c r="AN4" s="42"/>
    </row>
    <row r="5" spans="1:47" ht="15" customHeight="1">
      <c r="A5"/>
      <c r="C5" s="290" t="s">
        <v>55</v>
      </c>
      <c r="D5" s="300"/>
      <c r="E5" s="301"/>
      <c r="F5" s="319" t="str">
        <f>VLOOKUP(F4,$AL$2:$AM$4,2,FALSE)</f>
        <v>_ _ _ _ _ _ _ _ _ _ _</v>
      </c>
      <c r="G5" s="320"/>
      <c r="H5" s="320"/>
      <c r="I5" s="320"/>
      <c r="J5" s="320"/>
      <c r="K5" s="320"/>
      <c r="L5" s="321"/>
      <c r="M5" s="11"/>
      <c r="N5" s="11"/>
      <c r="O5" s="11"/>
      <c r="AL5" s="69"/>
      <c r="AM5" s="69"/>
      <c r="AN5" s="42"/>
      <c r="AU5" s="4" t="s">
        <v>53</v>
      </c>
    </row>
    <row r="6" spans="1:47" ht="15" customHeight="1">
      <c r="A6"/>
      <c r="C6" s="290" t="s">
        <v>15</v>
      </c>
      <c r="D6" s="300"/>
      <c r="E6" s="301"/>
      <c r="F6" s="319"/>
      <c r="G6" s="320"/>
      <c r="H6" s="320"/>
      <c r="I6" s="320"/>
      <c r="J6" s="320"/>
      <c r="K6" s="320"/>
      <c r="L6" s="321"/>
      <c r="M6" s="11"/>
      <c r="N6" s="11"/>
      <c r="O6" s="11"/>
      <c r="AL6" s="69"/>
      <c r="AM6" s="69"/>
      <c r="AN6" s="42"/>
      <c r="AR6" t="s">
        <v>36</v>
      </c>
      <c r="AS6" t="s">
        <v>37</v>
      </c>
      <c r="AT6" t="s">
        <v>38</v>
      </c>
      <c r="AU6" s="14" t="s">
        <v>54</v>
      </c>
    </row>
    <row r="7" spans="1:47" ht="15" customHeight="1" thickBot="1">
      <c r="A7"/>
      <c r="C7" s="273" t="s">
        <v>128</v>
      </c>
      <c r="D7" s="298"/>
      <c r="E7" s="299"/>
      <c r="F7" s="371"/>
      <c r="G7" s="372"/>
      <c r="H7" s="372"/>
      <c r="I7" s="372"/>
      <c r="J7" s="372"/>
      <c r="K7" s="372"/>
      <c r="L7" s="373"/>
      <c r="M7" s="11"/>
      <c r="N7" s="11"/>
      <c r="O7" s="11"/>
      <c r="AL7" s="69"/>
      <c r="AM7" s="69"/>
      <c r="AN7" s="42"/>
      <c r="AU7" s="14" t="s">
        <v>129</v>
      </c>
    </row>
    <row r="8" spans="1:47" ht="15" customHeight="1">
      <c r="A8"/>
      <c r="E8" s="15"/>
      <c r="F8" s="374"/>
      <c r="G8" s="375"/>
      <c r="H8" s="375"/>
      <c r="I8" s="375"/>
      <c r="J8" s="375"/>
      <c r="K8" s="375"/>
      <c r="L8" s="376"/>
      <c r="AL8" s="69"/>
      <c r="AM8" s="69"/>
      <c r="AN8" s="42"/>
      <c r="AU8" s="69" t="s">
        <v>462</v>
      </c>
    </row>
    <row r="9" spans="1:48" ht="15" customHeight="1" thickBot="1">
      <c r="A9"/>
      <c r="F9" s="377"/>
      <c r="G9" s="378"/>
      <c r="H9" s="378"/>
      <c r="I9" s="378"/>
      <c r="J9" s="378"/>
      <c r="K9" s="378"/>
      <c r="L9" s="379"/>
      <c r="AL9" s="69"/>
      <c r="AM9" s="69"/>
      <c r="AN9" s="42"/>
      <c r="AU9" s="69" t="s">
        <v>463</v>
      </c>
      <c r="AV9" s="69"/>
    </row>
    <row r="10" spans="1:47" ht="15" customHeight="1" thickBot="1">
      <c r="A10"/>
      <c r="K10"/>
      <c r="AL10" s="69"/>
      <c r="AM10" s="69"/>
      <c r="AN10" s="42"/>
      <c r="AU10" s="69" t="s">
        <v>464</v>
      </c>
    </row>
    <row r="11" spans="1:47" ht="15" customHeight="1">
      <c r="A11" s="302" t="s">
        <v>17</v>
      </c>
      <c r="B11" s="303"/>
      <c r="C11" s="399"/>
      <c r="D11" s="400"/>
      <c r="E11" s="400"/>
      <c r="F11" s="401"/>
      <c r="H11" s="15"/>
      <c r="J11" s="304" t="s">
        <v>27</v>
      </c>
      <c r="K11" s="305"/>
      <c r="L11" s="151"/>
      <c r="M11" s="152"/>
      <c r="N11" s="152"/>
      <c r="O11" s="153"/>
      <c r="AL11" s="69"/>
      <c r="AM11" s="69"/>
      <c r="AN11" s="42"/>
      <c r="AU11" s="69" t="s">
        <v>467</v>
      </c>
    </row>
    <row r="12" spans="1:47" ht="15" customHeight="1">
      <c r="A12" s="292" t="s">
        <v>16</v>
      </c>
      <c r="B12" s="293"/>
      <c r="C12" s="278"/>
      <c r="D12" s="279"/>
      <c r="E12" s="279"/>
      <c r="F12" s="280"/>
      <c r="H12" s="15"/>
      <c r="J12" s="370" t="s">
        <v>26</v>
      </c>
      <c r="K12" s="340"/>
      <c r="L12" s="322">
        <f>C12</f>
        <v>0</v>
      </c>
      <c r="M12" s="323"/>
      <c r="N12" s="323"/>
      <c r="O12" s="324"/>
      <c r="AL12" s="69"/>
      <c r="AM12" s="69"/>
      <c r="AN12" s="42"/>
      <c r="AU12" s="69" t="s">
        <v>473</v>
      </c>
    </row>
    <row r="13" spans="1:47" ht="15" customHeight="1">
      <c r="A13" s="296"/>
      <c r="B13" s="297"/>
      <c r="C13" s="281"/>
      <c r="D13" s="282"/>
      <c r="E13" s="282"/>
      <c r="F13" s="283"/>
      <c r="H13" s="16"/>
      <c r="J13" s="370"/>
      <c r="K13" s="340"/>
      <c r="L13" s="325"/>
      <c r="M13" s="326"/>
      <c r="N13" s="326"/>
      <c r="O13" s="327"/>
      <c r="AL13" s="69"/>
      <c r="AM13" s="69"/>
      <c r="AN13" s="42"/>
      <c r="AU13" s="69" t="s">
        <v>474</v>
      </c>
    </row>
    <row r="14" spans="1:47" ht="15" customHeight="1">
      <c r="A14" s="290" t="s">
        <v>18</v>
      </c>
      <c r="B14" s="291"/>
      <c r="C14" s="275"/>
      <c r="D14" s="276"/>
      <c r="E14" s="276"/>
      <c r="F14" s="277"/>
      <c r="H14" s="15"/>
      <c r="J14" s="370" t="s">
        <v>18</v>
      </c>
      <c r="K14" s="340"/>
      <c r="L14" s="322">
        <f>C14</f>
        <v>0</v>
      </c>
      <c r="M14" s="323"/>
      <c r="N14" s="323"/>
      <c r="O14" s="324"/>
      <c r="AL14" s="69"/>
      <c r="AM14" s="69"/>
      <c r="AN14" s="42"/>
      <c r="AU14" s="69" t="s">
        <v>465</v>
      </c>
    </row>
    <row r="15" spans="1:47" ht="15" customHeight="1">
      <c r="A15" s="292" t="s">
        <v>25</v>
      </c>
      <c r="B15" s="293"/>
      <c r="C15" s="278"/>
      <c r="D15" s="279"/>
      <c r="E15" s="279"/>
      <c r="F15" s="280"/>
      <c r="H15" s="15"/>
      <c r="J15" s="370" t="s">
        <v>24</v>
      </c>
      <c r="K15" s="340"/>
      <c r="L15" s="322">
        <f>C15</f>
        <v>0</v>
      </c>
      <c r="M15" s="323"/>
      <c r="N15" s="323"/>
      <c r="O15" s="324"/>
      <c r="AL15" s="69"/>
      <c r="AM15" s="69"/>
      <c r="AN15" s="42"/>
      <c r="AU15" s="69" t="s">
        <v>476</v>
      </c>
    </row>
    <row r="16" spans="1:47" ht="15" customHeight="1">
      <c r="A16" s="294"/>
      <c r="B16" s="295"/>
      <c r="C16" s="281"/>
      <c r="D16" s="282"/>
      <c r="E16" s="282"/>
      <c r="F16" s="283"/>
      <c r="H16" s="15"/>
      <c r="J16" s="370"/>
      <c r="K16" s="340"/>
      <c r="L16" s="325"/>
      <c r="M16" s="326"/>
      <c r="N16" s="326"/>
      <c r="O16" s="327"/>
      <c r="AL16" s="69"/>
      <c r="AM16" s="69"/>
      <c r="AN16" s="42"/>
      <c r="AU16" s="69" t="s">
        <v>468</v>
      </c>
    </row>
    <row r="17" spans="1:47" ht="15" customHeight="1">
      <c r="A17" s="294"/>
      <c r="B17" s="295"/>
      <c r="C17" s="284" t="s">
        <v>21</v>
      </c>
      <c r="D17" s="285"/>
      <c r="E17" s="23" t="s">
        <v>22</v>
      </c>
      <c r="F17" s="132" t="s">
        <v>23</v>
      </c>
      <c r="H17" s="15"/>
      <c r="J17" s="370"/>
      <c r="K17" s="340"/>
      <c r="L17" s="382" t="s">
        <v>21</v>
      </c>
      <c r="M17" s="382"/>
      <c r="N17" s="23" t="s">
        <v>22</v>
      </c>
      <c r="O17" s="132" t="s">
        <v>23</v>
      </c>
      <c r="AL17" s="69"/>
      <c r="AM17" s="69"/>
      <c r="AN17" s="42"/>
      <c r="AU17" s="69" t="s">
        <v>470</v>
      </c>
    </row>
    <row r="18" spans="1:47" ht="15" customHeight="1">
      <c r="A18" s="296"/>
      <c r="B18" s="297"/>
      <c r="C18" s="275"/>
      <c r="D18" s="286"/>
      <c r="E18" s="44"/>
      <c r="F18" s="133"/>
      <c r="H18" s="15"/>
      <c r="J18" s="370"/>
      <c r="K18" s="340"/>
      <c r="L18" s="331">
        <f>C18</f>
        <v>0</v>
      </c>
      <c r="M18" s="332"/>
      <c r="N18" s="139">
        <f>E18</f>
        <v>0</v>
      </c>
      <c r="O18" s="140">
        <f>F18</f>
        <v>0</v>
      </c>
      <c r="AL18" s="69"/>
      <c r="AM18" s="69"/>
      <c r="AN18" s="42"/>
      <c r="AU18" s="69" t="s">
        <v>472</v>
      </c>
    </row>
    <row r="19" spans="1:47" ht="15" customHeight="1" thickBot="1">
      <c r="A19" s="273" t="s">
        <v>20</v>
      </c>
      <c r="B19" s="274"/>
      <c r="C19" s="287"/>
      <c r="D19" s="288"/>
      <c r="E19" s="288"/>
      <c r="F19" s="289"/>
      <c r="H19" s="15"/>
      <c r="J19" s="389" t="s">
        <v>19</v>
      </c>
      <c r="K19" s="390"/>
      <c r="L19" s="328">
        <f>C19</f>
        <v>0</v>
      </c>
      <c r="M19" s="329"/>
      <c r="N19" s="329"/>
      <c r="O19" s="330"/>
      <c r="AL19" s="69"/>
      <c r="AM19" s="69"/>
      <c r="AN19" s="42"/>
      <c r="AU19" s="69" t="s">
        <v>471</v>
      </c>
    </row>
    <row r="20" spans="1:47" ht="15" customHeight="1" thickBot="1">
      <c r="A20" s="24"/>
      <c r="B20" s="24"/>
      <c r="C20" s="24"/>
      <c r="D20" s="24"/>
      <c r="E20" s="24"/>
      <c r="F20" s="24"/>
      <c r="G20" s="24"/>
      <c r="H20" s="24"/>
      <c r="I20" s="24"/>
      <c r="J20" s="24"/>
      <c r="K20" s="24"/>
      <c r="L20" s="24"/>
      <c r="AL20" s="69"/>
      <c r="AM20" s="69"/>
      <c r="AN20" s="42"/>
      <c r="AU20" s="69" t="s">
        <v>466</v>
      </c>
    </row>
    <row r="21" spans="1:47" ht="15" customHeight="1" thickBot="1">
      <c r="A21" s="48" t="s">
        <v>0</v>
      </c>
      <c r="B21" s="383" t="s">
        <v>29</v>
      </c>
      <c r="C21" s="384"/>
      <c r="D21" s="67" t="s">
        <v>1</v>
      </c>
      <c r="E21" s="48" t="s">
        <v>2</v>
      </c>
      <c r="G21" s="48" t="s">
        <v>0</v>
      </c>
      <c r="H21" s="383" t="s">
        <v>29</v>
      </c>
      <c r="I21" s="384"/>
      <c r="J21" s="67" t="s">
        <v>1</v>
      </c>
      <c r="K21" s="48" t="s">
        <v>2</v>
      </c>
      <c r="M21" s="47"/>
      <c r="N21" s="26" t="s">
        <v>3</v>
      </c>
      <c r="O21" s="25" t="s">
        <v>4</v>
      </c>
      <c r="P21" s="47"/>
      <c r="AL21" s="69"/>
      <c r="AM21" s="69"/>
      <c r="AU21" s="69" t="s">
        <v>475</v>
      </c>
    </row>
    <row r="22" spans="1:47" ht="15" customHeight="1">
      <c r="A22" s="66">
        <v>1</v>
      </c>
      <c r="B22" s="385"/>
      <c r="C22" s="386"/>
      <c r="D22" s="68"/>
      <c r="E22" s="49" t="str">
        <f aca="true" t="shared" si="0" ref="E22:E53">IF(D22&lt;&gt;"",1,"")</f>
        <v/>
      </c>
      <c r="F22" s="30"/>
      <c r="G22" s="66">
        <v>56</v>
      </c>
      <c r="H22" s="385"/>
      <c r="I22" s="386"/>
      <c r="J22" s="68"/>
      <c r="K22" s="49" t="str">
        <f aca="true" t="shared" si="1" ref="K22:K53">IF(J22&lt;&gt;"",1,"")</f>
        <v/>
      </c>
      <c r="M22" s="47"/>
      <c r="N22" s="74" t="s">
        <v>134</v>
      </c>
      <c r="O22" s="96">
        <f aca="true" t="shared" si="2" ref="O22:O48">SUMIFS($E$22:$E$76,$D$22:$D$76,N22)+SUMIFS($K$22:$K$76,$J$22:$J$76,N22)</f>
        <v>0</v>
      </c>
      <c r="P22" s="47"/>
      <c r="S22" s="18"/>
      <c r="AL22" s="69"/>
      <c r="AM22" s="69"/>
      <c r="AU22" s="69" t="s">
        <v>477</v>
      </c>
    </row>
    <row r="23" spans="1:47" ht="15" customHeight="1">
      <c r="A23" s="66">
        <v>2</v>
      </c>
      <c r="B23" s="385"/>
      <c r="C23" s="386"/>
      <c r="D23" s="68"/>
      <c r="E23" s="49" t="str">
        <f t="shared" si="0"/>
        <v/>
      </c>
      <c r="F23" s="30"/>
      <c r="G23" s="66">
        <v>57</v>
      </c>
      <c r="H23" s="385"/>
      <c r="I23" s="386"/>
      <c r="J23" s="68"/>
      <c r="K23" s="49" t="str">
        <f t="shared" si="1"/>
        <v/>
      </c>
      <c r="M23" s="47"/>
      <c r="N23" s="74" t="s">
        <v>135</v>
      </c>
      <c r="O23" s="96">
        <f t="shared" si="2"/>
        <v>0</v>
      </c>
      <c r="P23" s="47"/>
      <c r="S23" s="18"/>
      <c r="AU23" s="69" t="s">
        <v>479</v>
      </c>
    </row>
    <row r="24" spans="1:47" ht="15" customHeight="1">
      <c r="A24" s="66">
        <v>3</v>
      </c>
      <c r="B24" s="385"/>
      <c r="C24" s="386"/>
      <c r="D24" s="68"/>
      <c r="E24" s="49" t="str">
        <f t="shared" si="0"/>
        <v/>
      </c>
      <c r="F24" s="30"/>
      <c r="G24" s="66">
        <v>58</v>
      </c>
      <c r="H24" s="385"/>
      <c r="I24" s="386"/>
      <c r="J24" s="68"/>
      <c r="K24" s="49" t="str">
        <f t="shared" si="1"/>
        <v/>
      </c>
      <c r="M24" s="47"/>
      <c r="N24" s="74" t="s">
        <v>136</v>
      </c>
      <c r="O24" s="96">
        <f t="shared" si="2"/>
        <v>0</v>
      </c>
      <c r="P24" s="47"/>
      <c r="S24" s="18"/>
      <c r="AU24" s="69"/>
    </row>
    <row r="25" spans="1:47" ht="15" customHeight="1">
      <c r="A25" s="66">
        <v>4</v>
      </c>
      <c r="B25" s="385"/>
      <c r="C25" s="386"/>
      <c r="D25" s="68"/>
      <c r="E25" s="49" t="str">
        <f t="shared" si="0"/>
        <v/>
      </c>
      <c r="F25" s="30"/>
      <c r="G25" s="66">
        <v>59</v>
      </c>
      <c r="H25" s="385"/>
      <c r="I25" s="386"/>
      <c r="J25" s="68"/>
      <c r="K25" s="49" t="str">
        <f t="shared" si="1"/>
        <v/>
      </c>
      <c r="M25" s="47"/>
      <c r="N25" s="74" t="s">
        <v>137</v>
      </c>
      <c r="O25" s="96">
        <f t="shared" si="2"/>
        <v>0</v>
      </c>
      <c r="P25" s="47"/>
      <c r="S25" s="18"/>
      <c r="AU25" s="69"/>
    </row>
    <row r="26" spans="1:21" ht="15" customHeight="1">
      <c r="A26" s="66">
        <v>5</v>
      </c>
      <c r="B26" s="385"/>
      <c r="C26" s="386"/>
      <c r="D26" s="68"/>
      <c r="E26" s="49" t="str">
        <f t="shared" si="0"/>
        <v/>
      </c>
      <c r="F26" s="30"/>
      <c r="G26" s="66">
        <v>60</v>
      </c>
      <c r="H26" s="385"/>
      <c r="I26" s="386"/>
      <c r="J26" s="68"/>
      <c r="K26" s="49" t="str">
        <f t="shared" si="1"/>
        <v/>
      </c>
      <c r="M26" s="47"/>
      <c r="N26" s="74" t="s">
        <v>138</v>
      </c>
      <c r="O26" s="96">
        <f t="shared" si="2"/>
        <v>0</v>
      </c>
      <c r="P26" s="47"/>
      <c r="Q26" s="19"/>
      <c r="S26" s="18"/>
      <c r="U26" t="s">
        <v>132</v>
      </c>
    </row>
    <row r="27" spans="1:19" ht="15" customHeight="1">
      <c r="A27" s="66">
        <v>6</v>
      </c>
      <c r="B27" s="385"/>
      <c r="C27" s="386"/>
      <c r="D27" s="68"/>
      <c r="E27" s="49" t="str">
        <f t="shared" si="0"/>
        <v/>
      </c>
      <c r="F27" s="30"/>
      <c r="G27" s="66">
        <v>61</v>
      </c>
      <c r="H27" s="385"/>
      <c r="I27" s="386"/>
      <c r="J27" s="68"/>
      <c r="K27" s="49" t="str">
        <f t="shared" si="1"/>
        <v/>
      </c>
      <c r="M27" s="47"/>
      <c r="N27" s="74" t="s">
        <v>139</v>
      </c>
      <c r="O27" s="96">
        <f t="shared" si="2"/>
        <v>0</v>
      </c>
      <c r="P27" s="50"/>
      <c r="Q27" s="20"/>
      <c r="S27" s="18"/>
    </row>
    <row r="28" spans="1:19" ht="15" customHeight="1">
      <c r="A28" s="66">
        <v>7</v>
      </c>
      <c r="B28" s="385"/>
      <c r="C28" s="386"/>
      <c r="D28" s="68"/>
      <c r="E28" s="49" t="str">
        <f t="shared" si="0"/>
        <v/>
      </c>
      <c r="F28" s="30"/>
      <c r="G28" s="66">
        <v>62</v>
      </c>
      <c r="H28" s="385"/>
      <c r="I28" s="386"/>
      <c r="J28" s="68"/>
      <c r="K28" s="49" t="str">
        <f t="shared" si="1"/>
        <v/>
      </c>
      <c r="M28" s="47"/>
      <c r="N28" s="74" t="s">
        <v>140</v>
      </c>
      <c r="O28" s="96">
        <f t="shared" si="2"/>
        <v>0</v>
      </c>
      <c r="P28" s="51"/>
      <c r="Q28" s="20"/>
      <c r="S28" s="18"/>
    </row>
    <row r="29" spans="1:19" ht="15" customHeight="1">
      <c r="A29" s="66">
        <v>8</v>
      </c>
      <c r="B29" s="385"/>
      <c r="C29" s="386"/>
      <c r="D29" s="68"/>
      <c r="E29" s="49" t="str">
        <f t="shared" si="0"/>
        <v/>
      </c>
      <c r="F29" s="30"/>
      <c r="G29" s="66">
        <v>63</v>
      </c>
      <c r="H29" s="385"/>
      <c r="I29" s="386"/>
      <c r="J29" s="68"/>
      <c r="K29" s="49" t="str">
        <f t="shared" si="1"/>
        <v/>
      </c>
      <c r="M29" s="47"/>
      <c r="N29" s="74" t="s">
        <v>141</v>
      </c>
      <c r="O29" s="96">
        <f t="shared" si="2"/>
        <v>0</v>
      </c>
      <c r="P29" s="51"/>
      <c r="Q29" s="20"/>
      <c r="S29" s="18"/>
    </row>
    <row r="30" spans="1:19" ht="15" customHeight="1">
      <c r="A30" s="66">
        <v>9</v>
      </c>
      <c r="B30" s="385"/>
      <c r="C30" s="386"/>
      <c r="D30" s="68"/>
      <c r="E30" s="49" t="str">
        <f t="shared" si="0"/>
        <v/>
      </c>
      <c r="F30" s="30"/>
      <c r="G30" s="66">
        <v>64</v>
      </c>
      <c r="H30" s="385"/>
      <c r="I30" s="386"/>
      <c r="J30" s="68"/>
      <c r="K30" s="49" t="str">
        <f t="shared" si="1"/>
        <v/>
      </c>
      <c r="M30" s="47"/>
      <c r="N30" s="74" t="s">
        <v>142</v>
      </c>
      <c r="O30" s="96">
        <f t="shared" si="2"/>
        <v>0</v>
      </c>
      <c r="P30" s="51"/>
      <c r="Q30" s="20"/>
      <c r="S30" s="18"/>
    </row>
    <row r="31" spans="1:19" ht="15" customHeight="1">
      <c r="A31" s="66">
        <v>10</v>
      </c>
      <c r="B31" s="385"/>
      <c r="C31" s="386"/>
      <c r="D31" s="68"/>
      <c r="E31" s="49" t="str">
        <f t="shared" si="0"/>
        <v/>
      </c>
      <c r="F31" s="30"/>
      <c r="G31" s="66">
        <v>65</v>
      </c>
      <c r="H31" s="385"/>
      <c r="I31" s="386"/>
      <c r="J31" s="68"/>
      <c r="K31" s="49" t="str">
        <f t="shared" si="1"/>
        <v/>
      </c>
      <c r="M31" s="47"/>
      <c r="N31" s="74" t="s">
        <v>143</v>
      </c>
      <c r="O31" s="96">
        <f t="shared" si="2"/>
        <v>0</v>
      </c>
      <c r="P31" s="51"/>
      <c r="Q31" s="20"/>
      <c r="S31" s="18"/>
    </row>
    <row r="32" spans="1:19" ht="15" customHeight="1">
      <c r="A32" s="66">
        <v>11</v>
      </c>
      <c r="B32" s="385"/>
      <c r="C32" s="386"/>
      <c r="D32" s="68"/>
      <c r="E32" s="49" t="str">
        <f t="shared" si="0"/>
        <v/>
      </c>
      <c r="F32" s="30"/>
      <c r="G32" s="66">
        <v>66</v>
      </c>
      <c r="H32" s="385"/>
      <c r="I32" s="386"/>
      <c r="J32" s="68"/>
      <c r="K32" s="49" t="str">
        <f t="shared" si="1"/>
        <v/>
      </c>
      <c r="M32" s="47"/>
      <c r="N32" s="74" t="s">
        <v>144</v>
      </c>
      <c r="O32" s="96">
        <f t="shared" si="2"/>
        <v>0</v>
      </c>
      <c r="Q32" s="20"/>
      <c r="S32" s="18"/>
    </row>
    <row r="33" spans="1:19" ht="15" customHeight="1">
      <c r="A33" s="66">
        <v>12</v>
      </c>
      <c r="B33" s="385"/>
      <c r="C33" s="386"/>
      <c r="D33" s="68"/>
      <c r="E33" s="49" t="str">
        <f t="shared" si="0"/>
        <v/>
      </c>
      <c r="F33" s="30"/>
      <c r="G33" s="66">
        <v>67</v>
      </c>
      <c r="H33" s="385"/>
      <c r="I33" s="386"/>
      <c r="J33" s="68"/>
      <c r="K33" s="49" t="str">
        <f t="shared" si="1"/>
        <v/>
      </c>
      <c r="M33" s="47"/>
      <c r="N33" s="74" t="s">
        <v>145</v>
      </c>
      <c r="O33" s="96">
        <f t="shared" si="2"/>
        <v>0</v>
      </c>
      <c r="Q33" s="20"/>
      <c r="S33" s="18"/>
    </row>
    <row r="34" spans="1:19" ht="15" customHeight="1">
      <c r="A34" s="66">
        <v>13</v>
      </c>
      <c r="B34" s="385"/>
      <c r="C34" s="386"/>
      <c r="D34" s="68"/>
      <c r="E34" s="49" t="str">
        <f t="shared" si="0"/>
        <v/>
      </c>
      <c r="F34" s="30"/>
      <c r="G34" s="66">
        <v>68</v>
      </c>
      <c r="H34" s="385"/>
      <c r="I34" s="386"/>
      <c r="J34" s="68"/>
      <c r="K34" s="49" t="str">
        <f t="shared" si="1"/>
        <v/>
      </c>
      <c r="M34" s="47"/>
      <c r="N34" s="74" t="s">
        <v>146</v>
      </c>
      <c r="O34" s="96">
        <f t="shared" si="2"/>
        <v>0</v>
      </c>
      <c r="Q34" s="20"/>
      <c r="S34" s="18"/>
    </row>
    <row r="35" spans="1:19" ht="15" customHeight="1">
      <c r="A35" s="66">
        <v>14</v>
      </c>
      <c r="B35" s="385"/>
      <c r="C35" s="386"/>
      <c r="D35" s="68"/>
      <c r="E35" s="49" t="str">
        <f t="shared" si="0"/>
        <v/>
      </c>
      <c r="F35" s="30"/>
      <c r="G35" s="66">
        <v>69</v>
      </c>
      <c r="H35" s="385"/>
      <c r="I35" s="386"/>
      <c r="J35" s="68"/>
      <c r="K35" s="49" t="str">
        <f t="shared" si="1"/>
        <v/>
      </c>
      <c r="M35" s="47"/>
      <c r="N35" s="74" t="s">
        <v>147</v>
      </c>
      <c r="O35" s="96">
        <f t="shared" si="2"/>
        <v>0</v>
      </c>
      <c r="Q35" s="20"/>
      <c r="S35" s="18"/>
    </row>
    <row r="36" spans="1:19" ht="15" customHeight="1">
      <c r="A36" s="66">
        <v>15</v>
      </c>
      <c r="B36" s="385"/>
      <c r="C36" s="386"/>
      <c r="D36" s="68"/>
      <c r="E36" s="49" t="str">
        <f t="shared" si="0"/>
        <v/>
      </c>
      <c r="F36" s="30"/>
      <c r="G36" s="66">
        <v>70</v>
      </c>
      <c r="H36" s="385"/>
      <c r="I36" s="386"/>
      <c r="J36" s="68"/>
      <c r="K36" s="49" t="str">
        <f t="shared" si="1"/>
        <v/>
      </c>
      <c r="M36" s="47"/>
      <c r="N36" s="74" t="s">
        <v>148</v>
      </c>
      <c r="O36" s="96">
        <f t="shared" si="2"/>
        <v>0</v>
      </c>
      <c r="Q36" s="20"/>
      <c r="S36" s="18"/>
    </row>
    <row r="37" spans="1:19" ht="15" customHeight="1">
      <c r="A37" s="66">
        <v>16</v>
      </c>
      <c r="B37" s="385"/>
      <c r="C37" s="386"/>
      <c r="D37" s="68"/>
      <c r="E37" s="49" t="str">
        <f t="shared" si="0"/>
        <v/>
      </c>
      <c r="F37" s="30"/>
      <c r="G37" s="66">
        <v>71</v>
      </c>
      <c r="H37" s="385"/>
      <c r="I37" s="386"/>
      <c r="J37" s="68"/>
      <c r="K37" s="49" t="str">
        <f t="shared" si="1"/>
        <v/>
      </c>
      <c r="M37" s="47"/>
      <c r="N37" s="74" t="s">
        <v>149</v>
      </c>
      <c r="O37" s="96">
        <f t="shared" si="2"/>
        <v>0</v>
      </c>
      <c r="Q37" s="21"/>
      <c r="S37" s="18"/>
    </row>
    <row r="38" spans="1:19" ht="15" customHeight="1">
      <c r="A38" s="66">
        <v>17</v>
      </c>
      <c r="B38" s="385"/>
      <c r="C38" s="386"/>
      <c r="D38" s="68"/>
      <c r="E38" s="49" t="str">
        <f t="shared" si="0"/>
        <v/>
      </c>
      <c r="F38" s="30"/>
      <c r="G38" s="66">
        <v>72</v>
      </c>
      <c r="H38" s="385"/>
      <c r="I38" s="386"/>
      <c r="J38" s="68"/>
      <c r="K38" s="49" t="str">
        <f t="shared" si="1"/>
        <v/>
      </c>
      <c r="M38" s="47"/>
      <c r="N38" s="74" t="s">
        <v>150</v>
      </c>
      <c r="O38" s="96">
        <f t="shared" si="2"/>
        <v>0</v>
      </c>
      <c r="Q38" s="21"/>
      <c r="S38" s="18"/>
    </row>
    <row r="39" spans="1:19" ht="15" customHeight="1">
      <c r="A39" s="66">
        <v>18</v>
      </c>
      <c r="B39" s="385"/>
      <c r="C39" s="386"/>
      <c r="D39" s="68"/>
      <c r="E39" s="49" t="str">
        <f t="shared" si="0"/>
        <v/>
      </c>
      <c r="F39" s="30"/>
      <c r="G39" s="66">
        <v>73</v>
      </c>
      <c r="H39" s="385"/>
      <c r="I39" s="386"/>
      <c r="J39" s="68"/>
      <c r="K39" s="49" t="str">
        <f t="shared" si="1"/>
        <v/>
      </c>
      <c r="M39" s="47"/>
      <c r="N39" s="74" t="s">
        <v>151</v>
      </c>
      <c r="O39" s="96">
        <f t="shared" si="2"/>
        <v>0</v>
      </c>
      <c r="Q39" s="21"/>
      <c r="S39" s="18"/>
    </row>
    <row r="40" spans="1:19" ht="15" customHeight="1">
      <c r="A40" s="66">
        <v>19</v>
      </c>
      <c r="B40" s="385"/>
      <c r="C40" s="386"/>
      <c r="D40" s="68"/>
      <c r="E40" s="49" t="str">
        <f t="shared" si="0"/>
        <v/>
      </c>
      <c r="F40" s="30"/>
      <c r="G40" s="66">
        <v>74</v>
      </c>
      <c r="H40" s="385"/>
      <c r="I40" s="386"/>
      <c r="J40" s="68"/>
      <c r="K40" s="49" t="str">
        <f t="shared" si="1"/>
        <v/>
      </c>
      <c r="M40" s="47"/>
      <c r="N40" s="74" t="s">
        <v>152</v>
      </c>
      <c r="O40" s="96">
        <f t="shared" si="2"/>
        <v>0</v>
      </c>
      <c r="Q40" s="21"/>
      <c r="S40" s="18"/>
    </row>
    <row r="41" spans="1:19" ht="15" customHeight="1">
      <c r="A41" s="66">
        <v>20</v>
      </c>
      <c r="B41" s="385"/>
      <c r="C41" s="386"/>
      <c r="D41" s="68"/>
      <c r="E41" s="49" t="str">
        <f t="shared" si="0"/>
        <v/>
      </c>
      <c r="F41" s="30"/>
      <c r="G41" s="66">
        <v>75</v>
      </c>
      <c r="H41" s="385"/>
      <c r="I41" s="386"/>
      <c r="J41" s="68"/>
      <c r="K41" s="49" t="str">
        <f t="shared" si="1"/>
        <v/>
      </c>
      <c r="M41" s="47"/>
      <c r="N41" s="74" t="s">
        <v>153</v>
      </c>
      <c r="O41" s="96">
        <f t="shared" si="2"/>
        <v>0</v>
      </c>
      <c r="Q41" s="21"/>
      <c r="S41" s="18"/>
    </row>
    <row r="42" spans="1:17" ht="15" customHeight="1">
      <c r="A42" s="66">
        <v>21</v>
      </c>
      <c r="B42" s="385"/>
      <c r="C42" s="386"/>
      <c r="D42" s="68"/>
      <c r="E42" s="49" t="str">
        <f t="shared" si="0"/>
        <v/>
      </c>
      <c r="F42" s="30"/>
      <c r="G42" s="66">
        <v>76</v>
      </c>
      <c r="H42" s="385"/>
      <c r="I42" s="386"/>
      <c r="J42" s="68"/>
      <c r="K42" s="49" t="str">
        <f t="shared" si="1"/>
        <v/>
      </c>
      <c r="M42" s="47"/>
      <c r="N42" s="74" t="s">
        <v>154</v>
      </c>
      <c r="O42" s="96">
        <f t="shared" si="2"/>
        <v>0</v>
      </c>
      <c r="Q42" s="21"/>
    </row>
    <row r="43" spans="1:17" ht="15" customHeight="1">
      <c r="A43" s="66">
        <v>22</v>
      </c>
      <c r="B43" s="385"/>
      <c r="C43" s="386"/>
      <c r="D43" s="68"/>
      <c r="E43" s="49" t="str">
        <f t="shared" si="0"/>
        <v/>
      </c>
      <c r="F43" s="30"/>
      <c r="G43" s="66">
        <v>77</v>
      </c>
      <c r="H43" s="385"/>
      <c r="I43" s="386"/>
      <c r="J43" s="68"/>
      <c r="K43" s="49" t="str">
        <f t="shared" si="1"/>
        <v/>
      </c>
      <c r="M43" s="47"/>
      <c r="N43" s="74" t="s">
        <v>155</v>
      </c>
      <c r="O43" s="96">
        <f t="shared" si="2"/>
        <v>0</v>
      </c>
      <c r="Q43" s="21"/>
    </row>
    <row r="44" spans="1:17" ht="15" customHeight="1">
      <c r="A44" s="66">
        <v>23</v>
      </c>
      <c r="B44" s="385"/>
      <c r="C44" s="386"/>
      <c r="D44" s="68"/>
      <c r="E44" s="49" t="str">
        <f t="shared" si="0"/>
        <v/>
      </c>
      <c r="F44" s="30"/>
      <c r="G44" s="66">
        <v>78</v>
      </c>
      <c r="H44" s="385"/>
      <c r="I44" s="386"/>
      <c r="J44" s="68"/>
      <c r="K44" s="49" t="str">
        <f t="shared" si="1"/>
        <v/>
      </c>
      <c r="M44" s="47"/>
      <c r="N44" s="74" t="s">
        <v>156</v>
      </c>
      <c r="O44" s="96">
        <f t="shared" si="2"/>
        <v>0</v>
      </c>
      <c r="Q44" s="21"/>
    </row>
    <row r="45" spans="1:17" ht="15" customHeight="1">
      <c r="A45" s="66">
        <v>24</v>
      </c>
      <c r="B45" s="385"/>
      <c r="C45" s="386"/>
      <c r="D45" s="68"/>
      <c r="E45" s="49" t="str">
        <f t="shared" si="0"/>
        <v/>
      </c>
      <c r="F45" s="30"/>
      <c r="G45" s="66">
        <v>79</v>
      </c>
      <c r="H45" s="385"/>
      <c r="I45" s="386"/>
      <c r="J45" s="68"/>
      <c r="K45" s="49" t="str">
        <f t="shared" si="1"/>
        <v/>
      </c>
      <c r="M45" s="47"/>
      <c r="N45" s="74" t="s">
        <v>157</v>
      </c>
      <c r="O45" s="96">
        <f t="shared" si="2"/>
        <v>0</v>
      </c>
      <c r="Q45" s="21"/>
    </row>
    <row r="46" spans="1:17" ht="15" customHeight="1">
      <c r="A46" s="66">
        <v>25</v>
      </c>
      <c r="B46" s="385"/>
      <c r="C46" s="386"/>
      <c r="D46" s="68"/>
      <c r="E46" s="49" t="str">
        <f t="shared" si="0"/>
        <v/>
      </c>
      <c r="F46" s="30"/>
      <c r="G46" s="66">
        <v>80</v>
      </c>
      <c r="H46" s="385"/>
      <c r="I46" s="386"/>
      <c r="J46" s="68"/>
      <c r="K46" s="49" t="str">
        <f t="shared" si="1"/>
        <v/>
      </c>
      <c r="M46" s="47"/>
      <c r="N46" s="74" t="s">
        <v>197</v>
      </c>
      <c r="O46" s="96">
        <f t="shared" si="2"/>
        <v>0</v>
      </c>
      <c r="Q46" s="21"/>
    </row>
    <row r="47" spans="1:15" ht="15" customHeight="1">
      <c r="A47" s="66">
        <v>26</v>
      </c>
      <c r="B47" s="385"/>
      <c r="C47" s="386"/>
      <c r="D47" s="68"/>
      <c r="E47" s="49" t="str">
        <f t="shared" si="0"/>
        <v/>
      </c>
      <c r="F47" s="30"/>
      <c r="G47" s="66">
        <v>81</v>
      </c>
      <c r="H47" s="385"/>
      <c r="I47" s="386"/>
      <c r="J47" s="68"/>
      <c r="K47" s="49" t="str">
        <f t="shared" si="1"/>
        <v/>
      </c>
      <c r="M47" s="47"/>
      <c r="N47" s="74" t="s">
        <v>198</v>
      </c>
      <c r="O47" s="96">
        <f t="shared" si="2"/>
        <v>0</v>
      </c>
    </row>
    <row r="48" spans="1:17" ht="15" customHeight="1">
      <c r="A48" s="66">
        <v>27</v>
      </c>
      <c r="B48" s="385"/>
      <c r="C48" s="386"/>
      <c r="D48" s="68"/>
      <c r="E48" s="49" t="str">
        <f t="shared" si="0"/>
        <v/>
      </c>
      <c r="F48" s="30"/>
      <c r="G48" s="66">
        <v>82</v>
      </c>
      <c r="H48" s="385"/>
      <c r="I48" s="386"/>
      <c r="J48" s="68"/>
      <c r="K48" s="49" t="str">
        <f t="shared" si="1"/>
        <v/>
      </c>
      <c r="M48" s="47"/>
      <c r="N48" s="74" t="s">
        <v>199</v>
      </c>
      <c r="O48" s="96">
        <f t="shared" si="2"/>
        <v>0</v>
      </c>
      <c r="Q48" s="21"/>
    </row>
    <row r="49" spans="1:17" ht="15" customHeight="1">
      <c r="A49" s="66">
        <v>28</v>
      </c>
      <c r="B49" s="385"/>
      <c r="C49" s="386"/>
      <c r="D49" s="68"/>
      <c r="E49" s="49" t="str">
        <f t="shared" si="0"/>
        <v/>
      </c>
      <c r="F49" s="30"/>
      <c r="G49" s="66">
        <v>83</v>
      </c>
      <c r="H49" s="385"/>
      <c r="I49" s="386"/>
      <c r="J49" s="68"/>
      <c r="K49" s="49" t="str">
        <f t="shared" si="1"/>
        <v/>
      </c>
      <c r="M49" s="47"/>
      <c r="Q49" s="21"/>
    </row>
    <row r="50" spans="1:17" ht="15" customHeight="1">
      <c r="A50" s="66">
        <v>29</v>
      </c>
      <c r="B50" s="385"/>
      <c r="C50" s="386"/>
      <c r="D50" s="68"/>
      <c r="E50" s="49" t="str">
        <f t="shared" si="0"/>
        <v/>
      </c>
      <c r="F50" s="30"/>
      <c r="G50" s="66">
        <v>84</v>
      </c>
      <c r="H50" s="385"/>
      <c r="I50" s="386"/>
      <c r="J50" s="68"/>
      <c r="K50" s="49" t="str">
        <f t="shared" si="1"/>
        <v/>
      </c>
      <c r="M50" s="47"/>
      <c r="Q50" s="53"/>
    </row>
    <row r="51" spans="1:17" ht="15" customHeight="1">
      <c r="A51" s="66">
        <v>30</v>
      </c>
      <c r="B51" s="385"/>
      <c r="C51" s="386"/>
      <c r="D51" s="68"/>
      <c r="E51" s="49" t="str">
        <f t="shared" si="0"/>
        <v/>
      </c>
      <c r="F51" s="30"/>
      <c r="G51" s="66">
        <v>85</v>
      </c>
      <c r="H51" s="385"/>
      <c r="I51" s="386"/>
      <c r="J51" s="68"/>
      <c r="K51" s="49" t="str">
        <f t="shared" si="1"/>
        <v/>
      </c>
      <c r="M51" s="47"/>
      <c r="N51" s="95" t="s">
        <v>5</v>
      </c>
      <c r="O51" s="85">
        <f>SUM(O22:O48)</f>
        <v>0</v>
      </c>
      <c r="P51" s="52"/>
      <c r="Q51" s="53"/>
    </row>
    <row r="52" spans="1:17" ht="15" customHeight="1">
      <c r="A52" s="66">
        <v>31</v>
      </c>
      <c r="B52" s="385"/>
      <c r="C52" s="386"/>
      <c r="D52" s="68"/>
      <c r="E52" s="49" t="str">
        <f t="shared" si="0"/>
        <v/>
      </c>
      <c r="F52" s="30"/>
      <c r="G52" s="66">
        <v>86</v>
      </c>
      <c r="H52" s="385"/>
      <c r="I52" s="386"/>
      <c r="J52" s="68"/>
      <c r="K52" s="49" t="str">
        <f t="shared" si="1"/>
        <v/>
      </c>
      <c r="M52" s="47"/>
      <c r="N52" s="47"/>
      <c r="O52" s="47"/>
      <c r="P52" s="52"/>
      <c r="Q52" s="53"/>
    </row>
    <row r="53" spans="1:17" ht="15" customHeight="1">
      <c r="A53" s="66">
        <v>32</v>
      </c>
      <c r="B53" s="385"/>
      <c r="C53" s="386"/>
      <c r="D53" s="68"/>
      <c r="E53" s="49" t="str">
        <f t="shared" si="0"/>
        <v/>
      </c>
      <c r="F53" s="30"/>
      <c r="G53" s="66">
        <v>87</v>
      </c>
      <c r="H53" s="385"/>
      <c r="I53" s="386"/>
      <c r="J53" s="68"/>
      <c r="K53" s="49" t="str">
        <f t="shared" si="1"/>
        <v/>
      </c>
      <c r="M53" s="47"/>
      <c r="N53" s="402" t="s">
        <v>6</v>
      </c>
      <c r="O53" s="260"/>
      <c r="P53" s="94">
        <f>O22+O25+O28+O31+O34+O37+O40+O43+O46</f>
        <v>0</v>
      </c>
      <c r="Q53" s="53"/>
    </row>
    <row r="54" spans="1:17" ht="15" customHeight="1">
      <c r="A54" s="66">
        <v>33</v>
      </c>
      <c r="B54" s="385"/>
      <c r="C54" s="386"/>
      <c r="D54" s="68"/>
      <c r="E54" s="49" t="str">
        <f aca="true" t="shared" si="3" ref="E54:E76">IF(D54&lt;&gt;"",1,"")</f>
        <v/>
      </c>
      <c r="F54" s="30"/>
      <c r="G54" s="66">
        <v>88</v>
      </c>
      <c r="H54" s="385"/>
      <c r="I54" s="386"/>
      <c r="J54" s="68"/>
      <c r="K54" s="49" t="str">
        <f aca="true" t="shared" si="4" ref="K54:K76">IF(J54&lt;&gt;"",1,"")</f>
        <v/>
      </c>
      <c r="M54" s="47"/>
      <c r="N54" s="402" t="s">
        <v>7</v>
      </c>
      <c r="O54" s="260"/>
      <c r="P54" s="94">
        <f>O23+O26+O29+O32+O35+O38+O41+O44+O47</f>
        <v>0</v>
      </c>
      <c r="Q54" s="21"/>
    </row>
    <row r="55" spans="1:17" ht="15" customHeight="1">
      <c r="A55" s="66">
        <v>34</v>
      </c>
      <c r="B55" s="385"/>
      <c r="C55" s="386"/>
      <c r="D55" s="68"/>
      <c r="E55" s="49" t="str">
        <f t="shared" si="3"/>
        <v/>
      </c>
      <c r="F55" s="30"/>
      <c r="G55" s="66">
        <v>89</v>
      </c>
      <c r="H55" s="385"/>
      <c r="I55" s="386"/>
      <c r="J55" s="68"/>
      <c r="K55" s="49" t="str">
        <f t="shared" si="4"/>
        <v/>
      </c>
      <c r="M55" s="47"/>
      <c r="N55" s="402" t="s">
        <v>8</v>
      </c>
      <c r="O55" s="260"/>
      <c r="P55" s="94">
        <f>O24+O27+O30+O33+O36+O39+O42+O45+O48</f>
        <v>0</v>
      </c>
      <c r="Q55" s="21"/>
    </row>
    <row r="56" spans="1:17" ht="15" customHeight="1">
      <c r="A56" s="66">
        <v>35</v>
      </c>
      <c r="B56" s="385"/>
      <c r="C56" s="386"/>
      <c r="D56" s="68"/>
      <c r="E56" s="49" t="str">
        <f t="shared" si="3"/>
        <v/>
      </c>
      <c r="F56" s="30"/>
      <c r="G56" s="66">
        <v>90</v>
      </c>
      <c r="H56" s="385"/>
      <c r="I56" s="386"/>
      <c r="J56" s="68"/>
      <c r="K56" s="49" t="str">
        <f t="shared" si="4"/>
        <v/>
      </c>
      <c r="M56" s="47"/>
      <c r="N56" s="403" t="s">
        <v>9</v>
      </c>
      <c r="O56" s="263"/>
      <c r="P56" s="134">
        <f>SUM(P53:P55)</f>
        <v>0</v>
      </c>
      <c r="Q56" s="21"/>
    </row>
    <row r="57" spans="1:17" ht="15" customHeight="1">
      <c r="A57" s="66">
        <v>36</v>
      </c>
      <c r="B57" s="385"/>
      <c r="C57" s="386"/>
      <c r="D57" s="68"/>
      <c r="E57" s="49" t="str">
        <f t="shared" si="3"/>
        <v/>
      </c>
      <c r="F57" s="30"/>
      <c r="G57" s="66">
        <v>91</v>
      </c>
      <c r="H57" s="385"/>
      <c r="I57" s="386"/>
      <c r="J57" s="68"/>
      <c r="K57" s="49" t="str">
        <f t="shared" si="4"/>
        <v/>
      </c>
      <c r="M57" s="47"/>
      <c r="N57" s="402" t="s">
        <v>10</v>
      </c>
      <c r="O57" s="260"/>
      <c r="P57" s="94">
        <f>COUNTA(B22:C76)+COUNTA(H22:I76)</f>
        <v>0</v>
      </c>
      <c r="Q57" s="21"/>
    </row>
    <row r="58" spans="1:17" ht="15" customHeight="1">
      <c r="A58" s="66">
        <v>37</v>
      </c>
      <c r="B58" s="385"/>
      <c r="C58" s="386"/>
      <c r="D58" s="68"/>
      <c r="E58" s="49" t="str">
        <f t="shared" si="3"/>
        <v/>
      </c>
      <c r="F58" s="30"/>
      <c r="G58" s="66">
        <v>92</v>
      </c>
      <c r="H58" s="385"/>
      <c r="I58" s="386"/>
      <c r="J58" s="68"/>
      <c r="K58" s="49" t="str">
        <f t="shared" si="4"/>
        <v/>
      </c>
      <c r="M58" s="47"/>
      <c r="N58" s="402" t="s">
        <v>11</v>
      </c>
      <c r="O58" s="260"/>
      <c r="P58" s="94">
        <f>SUM(K68:K76)</f>
        <v>0</v>
      </c>
      <c r="Q58" s="21"/>
    </row>
    <row r="59" spans="1:17" ht="15" customHeight="1">
      <c r="A59" s="66">
        <v>38</v>
      </c>
      <c r="B59" s="385"/>
      <c r="C59" s="386"/>
      <c r="D59" s="68"/>
      <c r="E59" s="49" t="str">
        <f t="shared" si="3"/>
        <v/>
      </c>
      <c r="F59" s="30"/>
      <c r="G59" s="66">
        <v>93</v>
      </c>
      <c r="H59" s="385"/>
      <c r="I59" s="386"/>
      <c r="J59" s="68"/>
      <c r="K59" s="49" t="str">
        <f t="shared" si="4"/>
        <v/>
      </c>
      <c r="M59" s="47"/>
      <c r="Q59" s="21"/>
    </row>
    <row r="60" spans="1:17" ht="15" customHeight="1">
      <c r="A60" s="66">
        <v>39</v>
      </c>
      <c r="B60" s="385"/>
      <c r="C60" s="386"/>
      <c r="D60" s="68"/>
      <c r="E60" s="49" t="str">
        <f t="shared" si="3"/>
        <v/>
      </c>
      <c r="F60" s="30"/>
      <c r="G60" s="66">
        <v>94</v>
      </c>
      <c r="H60" s="385"/>
      <c r="I60" s="386"/>
      <c r="J60" s="68"/>
      <c r="K60" s="49" t="str">
        <f t="shared" si="4"/>
        <v/>
      </c>
      <c r="M60" s="47"/>
      <c r="Q60" s="21"/>
    </row>
    <row r="61" spans="1:17" ht="15" customHeight="1">
      <c r="A61" s="66">
        <v>40</v>
      </c>
      <c r="B61" s="385"/>
      <c r="C61" s="386"/>
      <c r="D61" s="68"/>
      <c r="E61" s="49" t="str">
        <f t="shared" si="3"/>
        <v/>
      </c>
      <c r="F61" s="30"/>
      <c r="G61" s="66">
        <v>95</v>
      </c>
      <c r="H61" s="385"/>
      <c r="I61" s="386"/>
      <c r="J61" s="68"/>
      <c r="K61" s="49" t="str">
        <f t="shared" si="4"/>
        <v/>
      </c>
      <c r="M61" s="47"/>
      <c r="Q61" s="21"/>
    </row>
    <row r="62" spans="1:17" ht="15" customHeight="1">
      <c r="A62" s="66">
        <v>41</v>
      </c>
      <c r="B62" s="385"/>
      <c r="C62" s="386"/>
      <c r="D62" s="68"/>
      <c r="E62" s="49" t="str">
        <f t="shared" si="3"/>
        <v/>
      </c>
      <c r="F62" s="30"/>
      <c r="G62" s="66">
        <v>96</v>
      </c>
      <c r="H62" s="385"/>
      <c r="I62" s="386"/>
      <c r="J62" s="68"/>
      <c r="K62" s="49" t="str">
        <f t="shared" si="4"/>
        <v/>
      </c>
      <c r="M62" s="47"/>
      <c r="N62" s="55"/>
      <c r="O62" s="47"/>
      <c r="P62" s="47"/>
      <c r="Q62" s="21"/>
    </row>
    <row r="63" spans="1:17" ht="15" customHeight="1">
      <c r="A63" s="66">
        <v>42</v>
      </c>
      <c r="B63" s="385"/>
      <c r="C63" s="386"/>
      <c r="D63" s="68"/>
      <c r="E63" s="49" t="str">
        <f t="shared" si="3"/>
        <v/>
      </c>
      <c r="F63" s="30"/>
      <c r="G63" s="66">
        <v>97</v>
      </c>
      <c r="H63" s="385"/>
      <c r="I63" s="386"/>
      <c r="J63" s="68"/>
      <c r="K63" s="49" t="str">
        <f t="shared" si="4"/>
        <v/>
      </c>
      <c r="M63" s="47"/>
      <c r="N63" s="47"/>
      <c r="O63" s="47"/>
      <c r="P63" s="47"/>
      <c r="Q63" s="54"/>
    </row>
    <row r="64" spans="1:17" ht="15" customHeight="1">
      <c r="A64" s="66">
        <v>43</v>
      </c>
      <c r="B64" s="385"/>
      <c r="C64" s="386"/>
      <c r="D64" s="68"/>
      <c r="E64" s="49" t="str">
        <f t="shared" si="3"/>
        <v/>
      </c>
      <c r="F64" s="30"/>
      <c r="G64" s="66">
        <v>98</v>
      </c>
      <c r="H64" s="385"/>
      <c r="I64" s="386"/>
      <c r="J64" s="68"/>
      <c r="K64" s="49" t="str">
        <f t="shared" si="4"/>
        <v/>
      </c>
      <c r="M64" s="47"/>
      <c r="Q64" s="54"/>
    </row>
    <row r="65" spans="1:17" ht="15" customHeight="1">
      <c r="A65" s="66">
        <v>44</v>
      </c>
      <c r="B65" s="385"/>
      <c r="C65" s="386"/>
      <c r="D65" s="68"/>
      <c r="E65" s="49" t="str">
        <f t="shared" si="3"/>
        <v/>
      </c>
      <c r="F65" s="30"/>
      <c r="G65" s="66">
        <v>99</v>
      </c>
      <c r="H65" s="385"/>
      <c r="I65" s="386"/>
      <c r="J65" s="68"/>
      <c r="K65" s="49" t="str">
        <f t="shared" si="4"/>
        <v/>
      </c>
      <c r="M65" s="47"/>
      <c r="Q65" s="54"/>
    </row>
    <row r="66" spans="1:17" ht="15" customHeight="1">
      <c r="A66" s="66">
        <v>45</v>
      </c>
      <c r="B66" s="385"/>
      <c r="C66" s="386"/>
      <c r="D66" s="68"/>
      <c r="E66" s="49" t="str">
        <f t="shared" si="3"/>
        <v/>
      </c>
      <c r="F66" s="30"/>
      <c r="G66" s="56">
        <v>0</v>
      </c>
      <c r="H66" s="385"/>
      <c r="I66" s="386"/>
      <c r="J66" s="68"/>
      <c r="K66" s="49" t="str">
        <f t="shared" si="4"/>
        <v/>
      </c>
      <c r="M66" s="55"/>
      <c r="Q66" s="54"/>
    </row>
    <row r="67" spans="1:17" ht="15" customHeight="1">
      <c r="A67" s="66">
        <v>46</v>
      </c>
      <c r="B67" s="385"/>
      <c r="C67" s="386"/>
      <c r="D67" s="68"/>
      <c r="E67" s="49" t="str">
        <f t="shared" si="3"/>
        <v/>
      </c>
      <c r="F67" s="30"/>
      <c r="G67" s="56" t="s">
        <v>35</v>
      </c>
      <c r="H67" s="385"/>
      <c r="I67" s="386"/>
      <c r="J67" s="68"/>
      <c r="K67" s="49" t="str">
        <f t="shared" si="4"/>
        <v/>
      </c>
      <c r="M67" s="55"/>
      <c r="Q67" s="54"/>
    </row>
    <row r="68" spans="1:17" ht="15" customHeight="1">
      <c r="A68" s="17">
        <v>47</v>
      </c>
      <c r="B68" s="385"/>
      <c r="C68" s="386"/>
      <c r="D68" s="68"/>
      <c r="E68" s="49" t="str">
        <f t="shared" si="3"/>
        <v/>
      </c>
      <c r="G68" s="252" t="s">
        <v>12</v>
      </c>
      <c r="H68" s="385"/>
      <c r="I68" s="386"/>
      <c r="J68" s="68"/>
      <c r="K68" s="49" t="str">
        <f t="shared" si="4"/>
        <v/>
      </c>
      <c r="M68" s="55"/>
      <c r="Q68" s="54"/>
    </row>
    <row r="69" spans="1:13" ht="15" customHeight="1">
      <c r="A69" s="17">
        <v>48</v>
      </c>
      <c r="B69" s="385"/>
      <c r="C69" s="386"/>
      <c r="D69" s="68"/>
      <c r="E69" s="49" t="str">
        <f t="shared" si="3"/>
        <v/>
      </c>
      <c r="G69" s="253"/>
      <c r="H69" s="385"/>
      <c r="I69" s="386"/>
      <c r="J69" s="68"/>
      <c r="K69" s="49" t="str">
        <f t="shared" si="4"/>
        <v/>
      </c>
      <c r="M69" s="47"/>
    </row>
    <row r="70" spans="1:11" ht="15" customHeight="1">
      <c r="A70" s="17">
        <v>49</v>
      </c>
      <c r="B70" s="385"/>
      <c r="C70" s="386"/>
      <c r="D70" s="68"/>
      <c r="E70" s="49" t="str">
        <f t="shared" si="3"/>
        <v/>
      </c>
      <c r="G70" s="253"/>
      <c r="H70" s="385"/>
      <c r="I70" s="386"/>
      <c r="J70" s="68"/>
      <c r="K70" s="49" t="str">
        <f t="shared" si="4"/>
        <v/>
      </c>
    </row>
    <row r="71" spans="1:11" ht="15" customHeight="1">
      <c r="A71" s="17">
        <v>50</v>
      </c>
      <c r="B71" s="385"/>
      <c r="C71" s="386"/>
      <c r="D71" s="68"/>
      <c r="E71" s="49" t="str">
        <f t="shared" si="3"/>
        <v/>
      </c>
      <c r="G71" s="253"/>
      <c r="H71" s="385"/>
      <c r="I71" s="386"/>
      <c r="J71" s="68"/>
      <c r="K71" s="49" t="str">
        <f t="shared" si="4"/>
        <v/>
      </c>
    </row>
    <row r="72" spans="1:11" ht="15" customHeight="1">
      <c r="A72" s="17">
        <v>51</v>
      </c>
      <c r="B72" s="385"/>
      <c r="C72" s="386"/>
      <c r="D72" s="68"/>
      <c r="E72" s="49" t="str">
        <f t="shared" si="3"/>
        <v/>
      </c>
      <c r="G72" s="253"/>
      <c r="H72" s="385"/>
      <c r="I72" s="386"/>
      <c r="J72" s="68"/>
      <c r="K72" s="49" t="str">
        <f t="shared" si="4"/>
        <v/>
      </c>
    </row>
    <row r="73" spans="1:11" ht="15" customHeight="1">
      <c r="A73" s="17">
        <v>52</v>
      </c>
      <c r="B73" s="385"/>
      <c r="C73" s="386"/>
      <c r="D73" s="68"/>
      <c r="E73" s="49" t="str">
        <f t="shared" si="3"/>
        <v/>
      </c>
      <c r="G73" s="253"/>
      <c r="H73" s="385"/>
      <c r="I73" s="386"/>
      <c r="J73" s="68"/>
      <c r="K73" s="49" t="str">
        <f t="shared" si="4"/>
        <v/>
      </c>
    </row>
    <row r="74" spans="1:11" ht="15" customHeight="1">
      <c r="A74" s="17">
        <v>53</v>
      </c>
      <c r="B74" s="385"/>
      <c r="C74" s="386"/>
      <c r="D74" s="68"/>
      <c r="E74" s="49" t="str">
        <f t="shared" si="3"/>
        <v/>
      </c>
      <c r="G74" s="253"/>
      <c r="H74" s="385"/>
      <c r="I74" s="386"/>
      <c r="J74" s="68"/>
      <c r="K74" s="49" t="str">
        <f t="shared" si="4"/>
        <v/>
      </c>
    </row>
    <row r="75" spans="1:11" ht="15" customHeight="1">
      <c r="A75" s="17">
        <v>54</v>
      </c>
      <c r="B75" s="385"/>
      <c r="C75" s="386"/>
      <c r="D75" s="68"/>
      <c r="E75" s="49" t="str">
        <f t="shared" si="3"/>
        <v/>
      </c>
      <c r="G75" s="253"/>
      <c r="H75" s="385"/>
      <c r="I75" s="386"/>
      <c r="J75" s="68"/>
      <c r="K75" s="49" t="str">
        <f t="shared" si="4"/>
        <v/>
      </c>
    </row>
    <row r="76" spans="1:11" ht="15" customHeight="1">
      <c r="A76" s="17">
        <v>55</v>
      </c>
      <c r="B76" s="385"/>
      <c r="C76" s="386"/>
      <c r="D76" s="68"/>
      <c r="E76" s="49" t="str">
        <f t="shared" si="3"/>
        <v/>
      </c>
      <c r="G76" s="254"/>
      <c r="H76" s="385"/>
      <c r="I76" s="386"/>
      <c r="J76" s="68"/>
      <c r="K76" s="49" t="str">
        <f t="shared" si="4"/>
        <v/>
      </c>
    </row>
    <row r="77" spans="1:11" ht="15" customHeight="1">
      <c r="A77"/>
      <c r="K77" s="16"/>
    </row>
    <row r="78" spans="1:11" ht="15" customHeight="1">
      <c r="A78"/>
      <c r="K78" s="16"/>
    </row>
    <row r="79" spans="1:11" ht="15" customHeight="1">
      <c r="A79"/>
      <c r="K79" s="16"/>
    </row>
    <row r="80" spans="1:11" ht="15" customHeight="1">
      <c r="A80"/>
      <c r="K80" s="16"/>
    </row>
    <row r="81" ht="15" customHeight="1">
      <c r="K81" s="16"/>
    </row>
    <row r="82" ht="15" customHeight="1">
      <c r="K82" s="16"/>
    </row>
    <row r="83" ht="15" customHeight="1">
      <c r="K83" s="16"/>
    </row>
    <row r="84" ht="15" customHeight="1">
      <c r="K84" s="16"/>
    </row>
    <row r="85" ht="15" customHeight="1">
      <c r="K85" s="16"/>
    </row>
    <row r="86" ht="15" customHeight="1">
      <c r="K86" s="16"/>
    </row>
    <row r="87" ht="15" customHeight="1">
      <c r="K87" s="16"/>
    </row>
    <row r="88" ht="15" customHeight="1">
      <c r="K88" s="16"/>
    </row>
    <row r="89" ht="15" customHeight="1">
      <c r="K89" s="16"/>
    </row>
    <row r="90" ht="15" customHeight="1">
      <c r="K90" s="16"/>
    </row>
    <row r="91" ht="15" customHeight="1">
      <c r="K91" s="16"/>
    </row>
    <row r="92" ht="15" customHeight="1">
      <c r="K92" s="16"/>
    </row>
    <row r="93" ht="15" customHeight="1">
      <c r="K93" s="16"/>
    </row>
    <row r="94" ht="15" customHeight="1">
      <c r="K94" s="16"/>
    </row>
    <row r="95" ht="15" customHeight="1">
      <c r="K95" s="16"/>
    </row>
    <row r="96" ht="15" customHeight="1">
      <c r="K96" s="16"/>
    </row>
    <row r="97" ht="15" customHeight="1">
      <c r="K97" s="16"/>
    </row>
    <row r="98" ht="15" customHeight="1">
      <c r="K98" s="16"/>
    </row>
    <row r="99" ht="15" customHeight="1">
      <c r="K99" s="16"/>
    </row>
    <row r="100" ht="15" customHeight="1">
      <c r="K100" s="16"/>
    </row>
    <row r="101" ht="15" customHeight="1">
      <c r="K101" s="16"/>
    </row>
    <row r="102" ht="15" customHeight="1">
      <c r="K102" s="16"/>
    </row>
    <row r="103" ht="15" customHeight="1">
      <c r="K103" s="16"/>
    </row>
    <row r="104" ht="15" customHeight="1">
      <c r="K104" s="16"/>
    </row>
    <row r="105" ht="15" customHeight="1">
      <c r="K105" s="16"/>
    </row>
    <row r="106" ht="15" customHeight="1">
      <c r="K106" s="16"/>
    </row>
    <row r="107" ht="15" customHeight="1">
      <c r="K107" s="16"/>
    </row>
    <row r="108" ht="15" customHeight="1">
      <c r="K108" s="16"/>
    </row>
    <row r="109" ht="15" customHeight="1">
      <c r="K109" s="16"/>
    </row>
    <row r="110" ht="15" customHeight="1">
      <c r="K110" s="16"/>
    </row>
    <row r="111" ht="15" customHeight="1">
      <c r="K111" s="16"/>
    </row>
    <row r="112" ht="15" customHeight="1">
      <c r="K112" s="16"/>
    </row>
    <row r="113" ht="15" customHeight="1">
      <c r="K113" s="16"/>
    </row>
    <row r="114" ht="15" customHeight="1">
      <c r="K114" s="16"/>
    </row>
    <row r="115" ht="15" customHeight="1">
      <c r="K115" s="16"/>
    </row>
    <row r="116" ht="15" customHeight="1">
      <c r="K116" s="16"/>
    </row>
    <row r="117" ht="15" customHeight="1">
      <c r="K117" s="16"/>
    </row>
    <row r="118" ht="15" customHeight="1">
      <c r="K118" s="16"/>
    </row>
    <row r="119" ht="15" customHeight="1">
      <c r="K119" s="16"/>
    </row>
    <row r="120" ht="15" customHeight="1">
      <c r="K120" s="16"/>
    </row>
    <row r="121" ht="15" customHeight="1">
      <c r="K121" s="16"/>
    </row>
    <row r="122" ht="15" customHeight="1">
      <c r="K122" s="16"/>
    </row>
    <row r="123" ht="15" customHeight="1">
      <c r="K123" s="16"/>
    </row>
    <row r="124" ht="15" customHeight="1">
      <c r="K124" s="16"/>
    </row>
    <row r="125" ht="15" customHeight="1">
      <c r="K125" s="16"/>
    </row>
    <row r="126" ht="15" customHeight="1">
      <c r="K126" s="16"/>
    </row>
    <row r="127" ht="15" customHeight="1">
      <c r="K127" s="16"/>
    </row>
    <row r="128" ht="15" customHeight="1">
      <c r="K128" s="16"/>
    </row>
    <row r="129" ht="15" customHeight="1">
      <c r="K129" s="16"/>
    </row>
    <row r="130" ht="15" customHeight="1">
      <c r="K130" s="16"/>
    </row>
    <row r="131" ht="15" customHeight="1">
      <c r="K131" s="16"/>
    </row>
    <row r="132" ht="15" customHeight="1">
      <c r="K132" s="16"/>
    </row>
    <row r="133" ht="15" customHeight="1">
      <c r="K133" s="16"/>
    </row>
    <row r="134" ht="15" customHeight="1">
      <c r="K134" s="16"/>
    </row>
    <row r="135" ht="15" customHeight="1">
      <c r="K135" s="16"/>
    </row>
    <row r="136" ht="15" customHeight="1">
      <c r="K136" s="16"/>
    </row>
    <row r="137" ht="15" customHeight="1">
      <c r="K137" s="16"/>
    </row>
    <row r="138" ht="15" customHeight="1">
      <c r="K138" s="16"/>
    </row>
    <row r="139" ht="15" customHeight="1">
      <c r="K139" s="16"/>
    </row>
    <row r="140" ht="15" customHeight="1">
      <c r="K140" s="16"/>
    </row>
    <row r="141" ht="15" customHeight="1">
      <c r="K141" s="16"/>
    </row>
    <row r="142" ht="15" customHeight="1">
      <c r="K142" s="16"/>
    </row>
    <row r="143" ht="15" customHeight="1">
      <c r="K143" s="16"/>
    </row>
    <row r="144" ht="15" customHeight="1">
      <c r="K144" s="16"/>
    </row>
    <row r="145" ht="15" customHeight="1">
      <c r="K145" s="16"/>
    </row>
    <row r="146" ht="15" customHeight="1">
      <c r="K146" s="16"/>
    </row>
    <row r="147" ht="15" customHeight="1">
      <c r="K147" s="16"/>
    </row>
    <row r="148" ht="15" customHeight="1">
      <c r="K148" s="16"/>
    </row>
    <row r="149" ht="15" customHeight="1">
      <c r="K149" s="16"/>
    </row>
    <row r="150" ht="15" customHeight="1">
      <c r="K150" s="16"/>
    </row>
    <row r="151" ht="15" customHeight="1">
      <c r="K151" s="16"/>
    </row>
    <row r="152" ht="15" customHeight="1">
      <c r="K152" s="16"/>
    </row>
    <row r="153" ht="15" customHeight="1">
      <c r="K153" s="16"/>
    </row>
    <row r="154" ht="15" customHeight="1">
      <c r="K154" s="16"/>
    </row>
    <row r="155" ht="15" customHeight="1">
      <c r="K155" s="16"/>
    </row>
    <row r="156" ht="15" customHeight="1">
      <c r="K156" s="16"/>
    </row>
    <row r="157" ht="15" customHeight="1">
      <c r="K157" s="16"/>
    </row>
    <row r="158" ht="15" customHeight="1">
      <c r="K158" s="16"/>
    </row>
    <row r="159" ht="15" customHeight="1">
      <c r="K159" s="16"/>
    </row>
    <row r="160" ht="15" customHeight="1">
      <c r="K160" s="16"/>
    </row>
    <row r="161" ht="15" customHeight="1">
      <c r="K161" s="16"/>
    </row>
    <row r="162" ht="15" customHeight="1">
      <c r="K162" s="16"/>
    </row>
    <row r="163" ht="15" customHeight="1">
      <c r="K163" s="16"/>
    </row>
    <row r="164" ht="15" customHeight="1">
      <c r="K164" s="16"/>
    </row>
    <row r="165" ht="15" customHeight="1">
      <c r="K165" s="16"/>
    </row>
    <row r="166" ht="15" customHeight="1">
      <c r="K166" s="16"/>
    </row>
    <row r="167" ht="15" customHeight="1">
      <c r="K167" s="16"/>
    </row>
    <row r="168" ht="15" customHeight="1">
      <c r="K168" s="16"/>
    </row>
    <row r="169" ht="15" customHeight="1">
      <c r="K169" s="16"/>
    </row>
    <row r="170" ht="15" customHeight="1">
      <c r="K170" s="16"/>
    </row>
    <row r="171" ht="15" customHeight="1">
      <c r="K171" s="16"/>
    </row>
    <row r="172" ht="15" customHeight="1">
      <c r="K172" s="16"/>
    </row>
    <row r="173" ht="15" customHeight="1">
      <c r="K173" s="16"/>
    </row>
    <row r="174" ht="15" customHeight="1">
      <c r="K174" s="16"/>
    </row>
    <row r="175" ht="15" customHeight="1">
      <c r="K175" s="16"/>
    </row>
    <row r="176" ht="15" customHeight="1">
      <c r="K176" s="16"/>
    </row>
    <row r="177" ht="15" customHeight="1">
      <c r="K177" s="16"/>
    </row>
    <row r="178" ht="15" customHeight="1">
      <c r="K178" s="16"/>
    </row>
    <row r="179" ht="15" customHeight="1">
      <c r="K179" s="16"/>
    </row>
    <row r="180" ht="15" customHeight="1">
      <c r="K180" s="16"/>
    </row>
    <row r="181" ht="15" customHeight="1">
      <c r="K181" s="16"/>
    </row>
    <row r="182" ht="15" customHeight="1">
      <c r="K182" s="16"/>
    </row>
    <row r="183" ht="15" customHeight="1">
      <c r="K183" s="16"/>
    </row>
    <row r="184" ht="15" customHeight="1">
      <c r="K184" s="16"/>
    </row>
    <row r="185" ht="15" customHeight="1">
      <c r="K185" s="16"/>
    </row>
    <row r="186" ht="15" customHeight="1">
      <c r="K186" s="16"/>
    </row>
    <row r="187" ht="15" customHeight="1">
      <c r="K187" s="16"/>
    </row>
    <row r="188" ht="15" customHeight="1">
      <c r="K188" s="16"/>
    </row>
    <row r="189" ht="15" customHeight="1">
      <c r="K189" s="16"/>
    </row>
    <row r="190" ht="15" customHeight="1">
      <c r="K190" s="16"/>
    </row>
    <row r="191" ht="15" customHeight="1">
      <c r="K191" s="16"/>
    </row>
    <row r="192" ht="15" customHeight="1">
      <c r="K192" s="16"/>
    </row>
    <row r="193" ht="15" customHeight="1">
      <c r="K193" s="16"/>
    </row>
    <row r="194" ht="15" customHeight="1">
      <c r="K194" s="16"/>
    </row>
    <row r="195" ht="15" customHeight="1">
      <c r="K195" s="16"/>
    </row>
    <row r="196" ht="15" customHeight="1">
      <c r="K196" s="16"/>
    </row>
    <row r="197" ht="15" customHeight="1">
      <c r="K197" s="16"/>
    </row>
    <row r="198" ht="15" customHeight="1">
      <c r="K198" s="16"/>
    </row>
    <row r="199" ht="15" customHeight="1">
      <c r="K199" s="16"/>
    </row>
    <row r="200" ht="15" customHeight="1">
      <c r="K200" s="16"/>
    </row>
    <row r="201" ht="15" customHeight="1">
      <c r="K201" s="16"/>
    </row>
    <row r="202" ht="15" customHeight="1">
      <c r="K202" s="16"/>
    </row>
    <row r="203" ht="15" customHeight="1">
      <c r="K203" s="16"/>
    </row>
    <row r="204" ht="15" customHeight="1">
      <c r="K204" s="16"/>
    </row>
    <row r="205" ht="15" customHeight="1">
      <c r="K205" s="16"/>
    </row>
    <row r="206" ht="15" customHeight="1">
      <c r="K206" s="16"/>
    </row>
    <row r="207" ht="15" customHeight="1">
      <c r="K207" s="16"/>
    </row>
    <row r="208" ht="15" customHeight="1">
      <c r="K208" s="16"/>
    </row>
    <row r="209" ht="15" customHeight="1">
      <c r="K209" s="16"/>
    </row>
    <row r="210" ht="15" customHeight="1">
      <c r="K210" s="16"/>
    </row>
    <row r="211" ht="15" customHeight="1">
      <c r="K211" s="16"/>
    </row>
    <row r="212" ht="15" customHeight="1">
      <c r="K212" s="16"/>
    </row>
    <row r="213" ht="15" customHeight="1">
      <c r="K213" s="16"/>
    </row>
    <row r="214" ht="15" customHeight="1">
      <c r="K214" s="16"/>
    </row>
    <row r="215" ht="15" customHeight="1">
      <c r="K215" s="16"/>
    </row>
    <row r="216" ht="15" customHeight="1">
      <c r="K216" s="16"/>
    </row>
    <row r="217" ht="15" customHeight="1">
      <c r="K217" s="16"/>
    </row>
    <row r="218" ht="15" customHeight="1">
      <c r="K218" s="16"/>
    </row>
    <row r="219" ht="15" customHeight="1">
      <c r="K219" s="16"/>
    </row>
    <row r="220" ht="15" customHeight="1">
      <c r="K220" s="16"/>
    </row>
    <row r="221" ht="15" customHeight="1">
      <c r="K221" s="16"/>
    </row>
    <row r="222" ht="15" customHeight="1">
      <c r="K222" s="16"/>
    </row>
    <row r="223" ht="15" customHeight="1">
      <c r="K223" s="16"/>
    </row>
    <row r="224" ht="15" customHeight="1">
      <c r="K224" s="16"/>
    </row>
    <row r="225" ht="15" customHeight="1">
      <c r="K225" s="16"/>
    </row>
    <row r="226" ht="15" customHeight="1">
      <c r="K226" s="16"/>
    </row>
    <row r="227" ht="15" customHeight="1">
      <c r="K227" s="16"/>
    </row>
    <row r="228" ht="15" customHeight="1">
      <c r="K228" s="16"/>
    </row>
    <row r="229" ht="15" customHeight="1">
      <c r="K229" s="16"/>
    </row>
    <row r="230" ht="15" customHeight="1">
      <c r="K230" s="16"/>
    </row>
    <row r="231" ht="15" customHeight="1">
      <c r="K231" s="16"/>
    </row>
    <row r="232" ht="15" customHeight="1">
      <c r="K232" s="16"/>
    </row>
    <row r="233" ht="15" customHeight="1">
      <c r="K233" s="16"/>
    </row>
    <row r="234" ht="15" customHeight="1">
      <c r="K234" s="16"/>
    </row>
    <row r="235" ht="15" customHeight="1">
      <c r="K235" s="16"/>
    </row>
    <row r="236" ht="15" customHeight="1">
      <c r="K236" s="16"/>
    </row>
    <row r="237" ht="15" customHeight="1">
      <c r="K237" s="16"/>
    </row>
    <row r="238" ht="15" customHeight="1">
      <c r="K238" s="16"/>
    </row>
    <row r="239" ht="15" customHeight="1">
      <c r="K239" s="16"/>
    </row>
    <row r="240" ht="15" customHeight="1">
      <c r="K240" s="16"/>
    </row>
    <row r="241" ht="15" customHeight="1">
      <c r="K241" s="16"/>
    </row>
    <row r="242" ht="15" customHeight="1">
      <c r="K242" s="16"/>
    </row>
    <row r="243" ht="15" customHeight="1">
      <c r="K243" s="16"/>
    </row>
    <row r="244" ht="15" customHeight="1">
      <c r="K244" s="16"/>
    </row>
    <row r="245" ht="15" customHeight="1">
      <c r="K245" s="16"/>
    </row>
  </sheetData>
  <mergeCells count="155">
    <mergeCell ref="B65:C65"/>
    <mergeCell ref="B66:C66"/>
    <mergeCell ref="B67:C67"/>
    <mergeCell ref="B68:C68"/>
    <mergeCell ref="B69:C69"/>
    <mergeCell ref="B58:C58"/>
    <mergeCell ref="B59:C59"/>
    <mergeCell ref="B60:C60"/>
    <mergeCell ref="B61:C61"/>
    <mergeCell ref="B62:C62"/>
    <mergeCell ref="B63:C63"/>
    <mergeCell ref="C14:F14"/>
    <mergeCell ref="C12:F13"/>
    <mergeCell ref="N58:O58"/>
    <mergeCell ref="N56:O56"/>
    <mergeCell ref="N53:O53"/>
    <mergeCell ref="N54:O54"/>
    <mergeCell ref="B75:C75"/>
    <mergeCell ref="B76:C76"/>
    <mergeCell ref="H75:I75"/>
    <mergeCell ref="H76:I76"/>
    <mergeCell ref="G68:G76"/>
    <mergeCell ref="B57:C57"/>
    <mergeCell ref="N55:O55"/>
    <mergeCell ref="N57:O57"/>
    <mergeCell ref="B72:C72"/>
    <mergeCell ref="B73:C73"/>
    <mergeCell ref="B74:C74"/>
    <mergeCell ref="H66:I66"/>
    <mergeCell ref="H59:I59"/>
    <mergeCell ref="H60:I60"/>
    <mergeCell ref="H74:I74"/>
    <mergeCell ref="B53:C53"/>
    <mergeCell ref="B54:C54"/>
    <mergeCell ref="B64:C64"/>
    <mergeCell ref="B33:C33"/>
    <mergeCell ref="B50:C50"/>
    <mergeCell ref="B51:C51"/>
    <mergeCell ref="B52:C52"/>
    <mergeCell ref="A11:B11"/>
    <mergeCell ref="A14:B14"/>
    <mergeCell ref="A12:B13"/>
    <mergeCell ref="A15:B18"/>
    <mergeCell ref="B34:C34"/>
    <mergeCell ref="B35:C35"/>
    <mergeCell ref="B40:C40"/>
    <mergeCell ref="B41:C41"/>
    <mergeCell ref="B42:C42"/>
    <mergeCell ref="B43:C43"/>
    <mergeCell ref="B26:C26"/>
    <mergeCell ref="B27:C27"/>
    <mergeCell ref="B28:C28"/>
    <mergeCell ref="B29:C29"/>
    <mergeCell ref="B30:C30"/>
    <mergeCell ref="B31:C31"/>
    <mergeCell ref="C18:D18"/>
    <mergeCell ref="C19:F19"/>
    <mergeCell ref="B36:C36"/>
    <mergeCell ref="C15:F16"/>
    <mergeCell ref="H43:I43"/>
    <mergeCell ref="H44:I44"/>
    <mergeCell ref="C5:E5"/>
    <mergeCell ref="C6:E6"/>
    <mergeCell ref="F5:L5"/>
    <mergeCell ref="F6:L6"/>
    <mergeCell ref="H34:I34"/>
    <mergeCell ref="H35:I35"/>
    <mergeCell ref="H21:I21"/>
    <mergeCell ref="H22:I22"/>
    <mergeCell ref="H23:I23"/>
    <mergeCell ref="H24:I24"/>
    <mergeCell ref="H25:I25"/>
    <mergeCell ref="H26:I26"/>
    <mergeCell ref="H27:I27"/>
    <mergeCell ref="C17:D17"/>
    <mergeCell ref="B21:C21"/>
    <mergeCell ref="B22:C22"/>
    <mergeCell ref="B23:C23"/>
    <mergeCell ref="B24:C24"/>
    <mergeCell ref="B25:C25"/>
    <mergeCell ref="J19:K19"/>
    <mergeCell ref="C11:F11"/>
    <mergeCell ref="B32:C32"/>
    <mergeCell ref="B37:C37"/>
    <mergeCell ref="B38:C38"/>
    <mergeCell ref="H69:I69"/>
    <mergeCell ref="H70:I70"/>
    <mergeCell ref="H71:I71"/>
    <mergeCell ref="H72:I72"/>
    <mergeCell ref="H73:I73"/>
    <mergeCell ref="H46:I46"/>
    <mergeCell ref="B55:C55"/>
    <mergeCell ref="B56:C56"/>
    <mergeCell ref="B71:C71"/>
    <mergeCell ref="B70:C70"/>
    <mergeCell ref="B46:C46"/>
    <mergeCell ref="B47:C47"/>
    <mergeCell ref="B48:C48"/>
    <mergeCell ref="B49:C49"/>
    <mergeCell ref="H67:I67"/>
    <mergeCell ref="H50:I50"/>
    <mergeCell ref="H51:I51"/>
    <mergeCell ref="H52:I52"/>
    <mergeCell ref="H53:I53"/>
    <mergeCell ref="H54:I54"/>
    <mergeCell ref="H55:I55"/>
    <mergeCell ref="H42:I42"/>
    <mergeCell ref="H29:I29"/>
    <mergeCell ref="H30:I30"/>
    <mergeCell ref="H31:I31"/>
    <mergeCell ref="H32:I32"/>
    <mergeCell ref="H33:I33"/>
    <mergeCell ref="H56:I56"/>
    <mergeCell ref="H57:I57"/>
    <mergeCell ref="H58:I58"/>
    <mergeCell ref="H68:I68"/>
    <mergeCell ref="H47:I47"/>
    <mergeCell ref="H48:I48"/>
    <mergeCell ref="H49:I49"/>
    <mergeCell ref="H38:I38"/>
    <mergeCell ref="H61:I61"/>
    <mergeCell ref="H62:I62"/>
    <mergeCell ref="H63:I63"/>
    <mergeCell ref="H64:I64"/>
    <mergeCell ref="H65:I65"/>
    <mergeCell ref="H36:I36"/>
    <mergeCell ref="H37:I37"/>
    <mergeCell ref="H45:I45"/>
    <mergeCell ref="H39:I39"/>
    <mergeCell ref="H40:I40"/>
    <mergeCell ref="H41:I41"/>
    <mergeCell ref="L12:O13"/>
    <mergeCell ref="L14:O14"/>
    <mergeCell ref="L15:O16"/>
    <mergeCell ref="L18:M18"/>
    <mergeCell ref="L19:O19"/>
    <mergeCell ref="B44:C44"/>
    <mergeCell ref="B45:C45"/>
    <mergeCell ref="C1:R1"/>
    <mergeCell ref="A19:B19"/>
    <mergeCell ref="C4:E4"/>
    <mergeCell ref="F2:L2"/>
    <mergeCell ref="F3:L3"/>
    <mergeCell ref="F4:L4"/>
    <mergeCell ref="F7:L9"/>
    <mergeCell ref="C2:E2"/>
    <mergeCell ref="C3:E3"/>
    <mergeCell ref="C7:E7"/>
    <mergeCell ref="J11:K11"/>
    <mergeCell ref="J12:K13"/>
    <mergeCell ref="J14:K14"/>
    <mergeCell ref="L17:M17"/>
    <mergeCell ref="J15:K18"/>
    <mergeCell ref="B39:C39"/>
    <mergeCell ref="H28:I28"/>
  </mergeCells>
  <conditionalFormatting sqref="L12">
    <cfRule type="cellIs" priority="13" dxfId="0" operator="equal">
      <formula>0</formula>
    </cfRule>
  </conditionalFormatting>
  <conditionalFormatting sqref="L14:L15">
    <cfRule type="cellIs" priority="9" dxfId="0" operator="equal">
      <formula>0</formula>
    </cfRule>
  </conditionalFormatting>
  <conditionalFormatting sqref="L18:L19">
    <cfRule type="cellIs" priority="1" dxfId="0" operator="equal">
      <formula>0</formula>
    </cfRule>
  </conditionalFormatting>
  <conditionalFormatting sqref="N18:O18">
    <cfRule type="cellIs" priority="3" dxfId="0" operator="equal">
      <formula>0</formula>
    </cfRule>
  </conditionalFormatting>
  <dataValidations count="2">
    <dataValidation type="list" allowBlank="1" showInputMessage="1" showErrorMessage="1" sqref="D22:D76 J22:J76">
      <formula1>$N$22:$N$48</formula1>
    </dataValidation>
    <dataValidation type="list" allowBlank="1" showInputMessage="1" showErrorMessage="1" sqref="F4:L4">
      <formula1>$AL$2:$AL$4</formula1>
    </dataValidation>
  </dataValidations>
  <printOptions horizontalCentered="1" verticalCentered="1"/>
  <pageMargins left="0.157" right="0.275" top="0.236" bottom="0.236" header="0.314" footer="0.314"/>
  <pageSetup horizontalDpi="600" verticalDpi="600" orientation="portrait" scale="54" r:id="rId2"/>
  <headerFooter>
    <oddFooter>&amp;Cpage &amp;P of &amp;N&amp;R&amp;8 2011</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799966812134"/>
  </sheetPr>
  <dimension ref="A1:BI43"/>
  <sheetViews>
    <sheetView showGridLines="0" zoomScaleSheetLayoutView="40" zoomScalePageLayoutView="40" workbookViewId="0" topLeftCell="A1">
      <selection activeCell="Q35" sqref="Q35"/>
    </sheetView>
  </sheetViews>
  <sheetFormatPr defaultColWidth="8.8515625" defaultRowHeight="15"/>
  <cols>
    <col min="1" max="1" width="9.140625" style="1" customWidth="1"/>
    <col min="2" max="3" width="9.140625" style="0" customWidth="1"/>
    <col min="4" max="10" width="10.7109375" style="0" customWidth="1"/>
    <col min="11" max="11" width="10.7109375" style="2" customWidth="1"/>
    <col min="12" max="16" width="10.7109375" style="0" customWidth="1"/>
    <col min="17" max="22" width="7.7109375" style="0" customWidth="1"/>
    <col min="23" max="34" width="9.140625" style="0" customWidth="1"/>
    <col min="35" max="35" width="48.421875" style="0" bestFit="1" customWidth="1"/>
    <col min="36" max="36" width="9.140625" style="0" customWidth="1"/>
    <col min="37" max="37" width="41.57421875" style="0" bestFit="1" customWidth="1"/>
    <col min="38" max="38" width="21.00390625" style="0" bestFit="1" customWidth="1"/>
    <col min="39" max="45" width="9.140625" style="0" customWidth="1"/>
    <col min="46" max="46" width="41.57421875" style="0" bestFit="1" customWidth="1"/>
    <col min="47" max="48" width="9.140625" style="0" customWidth="1"/>
    <col min="49" max="51" width="10.7109375" style="0" bestFit="1" customWidth="1"/>
    <col min="52" max="52" width="9.140625" style="0" customWidth="1"/>
    <col min="53" max="53" width="10.7109375" style="0" bestFit="1" customWidth="1"/>
    <col min="54" max="54" width="9.140625" style="0" customWidth="1"/>
    <col min="55" max="55" width="12.28125" style="0" customWidth="1"/>
    <col min="56" max="56" width="16.140625" style="0" bestFit="1" customWidth="1"/>
    <col min="57" max="63" width="9.140625" style="0" customWidth="1"/>
  </cols>
  <sheetData>
    <row r="1" spans="1:19" ht="27" thickBot="1">
      <c r="A1" s="130"/>
      <c r="B1" s="131"/>
      <c r="C1" s="404" t="s">
        <v>205</v>
      </c>
      <c r="D1" s="333"/>
      <c r="E1" s="333"/>
      <c r="F1" s="333"/>
      <c r="G1" s="333"/>
      <c r="H1" s="333"/>
      <c r="I1" s="333"/>
      <c r="J1" s="333"/>
      <c r="K1" s="333"/>
      <c r="L1" s="333"/>
      <c r="M1" s="333"/>
      <c r="N1" s="333"/>
      <c r="O1" s="333"/>
      <c r="P1" s="333"/>
      <c r="Q1" s="333"/>
      <c r="R1" s="333"/>
      <c r="S1" s="333"/>
    </row>
    <row r="2" spans="3:15" ht="15" customHeight="1">
      <c r="C2" s="302" t="s">
        <v>13</v>
      </c>
      <c r="D2" s="311"/>
      <c r="E2" s="311"/>
      <c r="F2" s="313"/>
      <c r="G2" s="314"/>
      <c r="H2" s="314"/>
      <c r="I2" s="314"/>
      <c r="J2" s="314"/>
      <c r="K2" s="314"/>
      <c r="L2" s="315"/>
      <c r="M2" s="15"/>
      <c r="N2" s="15"/>
      <c r="O2" s="15"/>
    </row>
    <row r="3" spans="3:15" ht="15" customHeight="1">
      <c r="C3" s="290" t="s">
        <v>28</v>
      </c>
      <c r="D3" s="300"/>
      <c r="E3" s="300"/>
      <c r="F3" s="316"/>
      <c r="G3" s="317"/>
      <c r="H3" s="317"/>
      <c r="I3" s="317"/>
      <c r="J3" s="317"/>
      <c r="K3" s="317"/>
      <c r="L3" s="318"/>
      <c r="M3" s="15"/>
      <c r="N3" s="15"/>
      <c r="O3" s="15"/>
    </row>
    <row r="4" spans="3:38" ht="15" customHeight="1">
      <c r="C4" s="290" t="s">
        <v>14</v>
      </c>
      <c r="D4" s="300"/>
      <c r="E4" s="300"/>
      <c r="F4" s="319" t="s">
        <v>62</v>
      </c>
      <c r="G4" s="320"/>
      <c r="H4" s="320"/>
      <c r="I4" s="320"/>
      <c r="J4" s="320"/>
      <c r="K4" s="320"/>
      <c r="L4" s="321"/>
      <c r="M4" s="15"/>
      <c r="N4" s="15"/>
      <c r="O4" s="11"/>
      <c r="AI4" s="14"/>
      <c r="AK4" s="12" t="s">
        <v>62</v>
      </c>
      <c r="AL4" s="12" t="s">
        <v>62</v>
      </c>
    </row>
    <row r="5" spans="3:56" ht="15" customHeight="1">
      <c r="C5" s="290" t="s">
        <v>55</v>
      </c>
      <c r="D5" s="300"/>
      <c r="E5" s="300"/>
      <c r="F5" s="319" t="str">
        <f>VLOOKUP(F4,AK4:AL6,2,FALSE)</f>
        <v xml:space="preserve">_ _ _ _ _ _ _ _ </v>
      </c>
      <c r="G5" s="320"/>
      <c r="H5" s="320"/>
      <c r="I5" s="320"/>
      <c r="J5" s="320"/>
      <c r="K5" s="320"/>
      <c r="L5" s="321"/>
      <c r="M5" s="15"/>
      <c r="N5" s="15"/>
      <c r="O5" s="11"/>
      <c r="AK5" s="13" t="s">
        <v>206</v>
      </c>
      <c r="AL5" s="69" t="s">
        <v>207</v>
      </c>
      <c r="BD5" t="s">
        <v>39</v>
      </c>
    </row>
    <row r="6" spans="3:56" ht="15" customHeight="1" thickBot="1">
      <c r="C6" s="290" t="s">
        <v>15</v>
      </c>
      <c r="D6" s="300"/>
      <c r="E6" s="300"/>
      <c r="F6" s="405"/>
      <c r="G6" s="323"/>
      <c r="H6" s="323"/>
      <c r="I6" s="323"/>
      <c r="J6" s="323"/>
      <c r="K6" s="323"/>
      <c r="L6" s="324"/>
      <c r="M6" s="15"/>
      <c r="N6" s="15"/>
      <c r="O6" s="11"/>
      <c r="AK6" s="13" t="s">
        <v>208</v>
      </c>
      <c r="AL6" s="69" t="s">
        <v>209</v>
      </c>
      <c r="AT6" s="13" t="s">
        <v>206</v>
      </c>
      <c r="AX6" s="97" t="s">
        <v>98</v>
      </c>
      <c r="AY6" s="97" t="s">
        <v>210</v>
      </c>
      <c r="AZ6" s="97" t="s">
        <v>57</v>
      </c>
      <c r="BA6" s="97"/>
      <c r="BB6" s="97"/>
      <c r="BC6" s="97"/>
      <c r="BD6" s="14" t="s">
        <v>54</v>
      </c>
    </row>
    <row r="7" spans="3:56" ht="15" customHeight="1" thickBot="1">
      <c r="C7" s="273" t="s">
        <v>130</v>
      </c>
      <c r="D7" s="298"/>
      <c r="E7" s="298"/>
      <c r="F7" s="406"/>
      <c r="G7" s="407"/>
      <c r="H7" s="407"/>
      <c r="I7" s="407"/>
      <c r="J7" s="407"/>
      <c r="K7" s="407"/>
      <c r="L7" s="408"/>
      <c r="M7" s="15"/>
      <c r="N7" s="15"/>
      <c r="O7" s="77"/>
      <c r="AK7" s="69"/>
      <c r="AL7" s="69"/>
      <c r="AT7" s="13" t="s">
        <v>208</v>
      </c>
      <c r="AX7" t="s">
        <v>61</v>
      </c>
      <c r="AY7" t="s">
        <v>34</v>
      </c>
      <c r="AZ7" t="s">
        <v>212</v>
      </c>
      <c r="BD7" s="14" t="s">
        <v>129</v>
      </c>
    </row>
    <row r="8" spans="3:56" ht="15" customHeight="1">
      <c r="C8" s="33"/>
      <c r="D8" s="34"/>
      <c r="E8" s="34"/>
      <c r="F8" s="409"/>
      <c r="G8" s="410"/>
      <c r="H8" s="410"/>
      <c r="I8" s="410"/>
      <c r="J8" s="410"/>
      <c r="K8" s="410"/>
      <c r="L8" s="411"/>
      <c r="M8" s="15"/>
      <c r="N8" s="15"/>
      <c r="O8" s="77"/>
      <c r="AK8" s="69"/>
      <c r="AL8" s="69"/>
      <c r="AT8" s="13" t="s">
        <v>211</v>
      </c>
      <c r="AX8" t="s">
        <v>99</v>
      </c>
      <c r="AY8" t="s">
        <v>94</v>
      </c>
      <c r="AZ8" t="s">
        <v>213</v>
      </c>
      <c r="BD8" s="69" t="s">
        <v>462</v>
      </c>
    </row>
    <row r="9" spans="3:56" ht="15" customHeight="1" thickBot="1">
      <c r="C9" s="33"/>
      <c r="D9" s="34"/>
      <c r="E9" s="34"/>
      <c r="F9" s="412"/>
      <c r="G9" s="413"/>
      <c r="H9" s="413"/>
      <c r="I9" s="413"/>
      <c r="J9" s="413"/>
      <c r="K9" s="413"/>
      <c r="L9" s="414"/>
      <c r="M9" s="15"/>
      <c r="N9" s="15"/>
      <c r="O9" s="77"/>
      <c r="AK9" s="69"/>
      <c r="AL9" s="69"/>
      <c r="AT9" s="13"/>
      <c r="AX9" t="s">
        <v>59</v>
      </c>
      <c r="AY9" t="s">
        <v>95</v>
      </c>
      <c r="AZ9" t="s">
        <v>31</v>
      </c>
      <c r="BD9" s="69" t="s">
        <v>463</v>
      </c>
    </row>
    <row r="10" spans="13:56" ht="15" customHeight="1">
      <c r="M10" s="15"/>
      <c r="AK10" s="69"/>
      <c r="AL10" s="69"/>
      <c r="AT10" s="13"/>
      <c r="AX10" t="s">
        <v>60</v>
      </c>
      <c r="AY10" t="s">
        <v>96</v>
      </c>
      <c r="AZ10" t="s">
        <v>32</v>
      </c>
      <c r="BD10" s="69" t="s">
        <v>464</v>
      </c>
    </row>
    <row r="11" spans="1:56" ht="15" customHeight="1">
      <c r="A11" s="339" t="s">
        <v>17</v>
      </c>
      <c r="B11" s="291"/>
      <c r="C11" s="275">
        <f>'DESIGNATED HITTER JERSEYS'!$C$11:$F$11</f>
        <v>0</v>
      </c>
      <c r="D11" s="276"/>
      <c r="E11" s="276"/>
      <c r="F11" s="276"/>
      <c r="G11" s="286"/>
      <c r="I11" s="339" t="s">
        <v>27</v>
      </c>
      <c r="J11" s="291"/>
      <c r="K11" s="275">
        <f>'DESIGNATED HITTER JERSEYS'!L11</f>
        <v>0</v>
      </c>
      <c r="L11" s="276"/>
      <c r="M11" s="276"/>
      <c r="N11" s="276"/>
      <c r="O11" s="286"/>
      <c r="AK11" s="69"/>
      <c r="AL11" s="69"/>
      <c r="AT11" s="13"/>
      <c r="AX11" t="s">
        <v>214</v>
      </c>
      <c r="AY11" t="s">
        <v>97</v>
      </c>
      <c r="AZ11" t="s">
        <v>58</v>
      </c>
      <c r="BD11" s="69" t="s">
        <v>467</v>
      </c>
    </row>
    <row r="12" spans="1:56" ht="15" customHeight="1">
      <c r="A12" s="341" t="s">
        <v>16</v>
      </c>
      <c r="B12" s="293"/>
      <c r="C12" s="278">
        <f>'DESIGNATED HITTER JERSEYS'!C12:F13</f>
        <v>0</v>
      </c>
      <c r="D12" s="279"/>
      <c r="E12" s="279"/>
      <c r="F12" s="279"/>
      <c r="G12" s="343"/>
      <c r="I12" s="341" t="s">
        <v>26</v>
      </c>
      <c r="J12" s="293"/>
      <c r="K12" s="278">
        <f>C12</f>
        <v>0</v>
      </c>
      <c r="L12" s="279"/>
      <c r="M12" s="279"/>
      <c r="N12" s="279"/>
      <c r="O12" s="343"/>
      <c r="AK12" s="69"/>
      <c r="AL12" s="69"/>
      <c r="AT12" s="13"/>
      <c r="BC12" t="s">
        <v>132</v>
      </c>
      <c r="BD12" s="69" t="s">
        <v>473</v>
      </c>
    </row>
    <row r="13" spans="1:56" ht="15" customHeight="1">
      <c r="A13" s="342"/>
      <c r="B13" s="297"/>
      <c r="C13" s="281"/>
      <c r="D13" s="282"/>
      <c r="E13" s="282"/>
      <c r="F13" s="282"/>
      <c r="G13" s="344"/>
      <c r="I13" s="342"/>
      <c r="J13" s="297"/>
      <c r="K13" s="281"/>
      <c r="L13" s="282"/>
      <c r="M13" s="282"/>
      <c r="N13" s="282"/>
      <c r="O13" s="344"/>
      <c r="AK13" s="69"/>
      <c r="AL13" s="69"/>
      <c r="AT13" s="13"/>
      <c r="BD13" s="69" t="s">
        <v>474</v>
      </c>
    </row>
    <row r="14" spans="1:56" ht="15" customHeight="1">
      <c r="A14" s="339" t="s">
        <v>18</v>
      </c>
      <c r="B14" s="291"/>
      <c r="C14" s="275">
        <f>'DESIGNATED HITTER JERSEYS'!C14:F14</f>
        <v>0</v>
      </c>
      <c r="D14" s="276"/>
      <c r="E14" s="276"/>
      <c r="F14" s="276"/>
      <c r="G14" s="286"/>
      <c r="I14" s="339" t="s">
        <v>18</v>
      </c>
      <c r="J14" s="291"/>
      <c r="K14" s="275">
        <f>C14</f>
        <v>0</v>
      </c>
      <c r="L14" s="276"/>
      <c r="M14" s="276"/>
      <c r="N14" s="276"/>
      <c r="O14" s="286"/>
      <c r="AK14" s="69"/>
      <c r="AL14" s="69"/>
      <c r="AT14" s="13"/>
      <c r="BD14" s="69" t="s">
        <v>465</v>
      </c>
    </row>
    <row r="15" spans="1:56" ht="15" customHeight="1">
      <c r="A15" s="341" t="s">
        <v>25</v>
      </c>
      <c r="B15" s="293"/>
      <c r="C15" s="278">
        <f>'DESIGNATED HITTER JERSEYS'!C15:G16</f>
        <v>0</v>
      </c>
      <c r="D15" s="279"/>
      <c r="E15" s="279"/>
      <c r="F15" s="279"/>
      <c r="G15" s="343"/>
      <c r="I15" s="341" t="s">
        <v>24</v>
      </c>
      <c r="J15" s="293"/>
      <c r="K15" s="278">
        <f>C15</f>
        <v>0</v>
      </c>
      <c r="L15" s="279"/>
      <c r="M15" s="279"/>
      <c r="N15" s="279"/>
      <c r="O15" s="343"/>
      <c r="AK15" s="69"/>
      <c r="AL15" s="69"/>
      <c r="AT15" s="13"/>
      <c r="BD15" s="69" t="s">
        <v>476</v>
      </c>
    </row>
    <row r="16" spans="1:56" ht="15" customHeight="1">
      <c r="A16" s="352"/>
      <c r="B16" s="295"/>
      <c r="C16" s="281"/>
      <c r="D16" s="282"/>
      <c r="E16" s="282"/>
      <c r="F16" s="282"/>
      <c r="G16" s="344"/>
      <c r="I16" s="352"/>
      <c r="J16" s="295"/>
      <c r="K16" s="281"/>
      <c r="L16" s="282"/>
      <c r="M16" s="282"/>
      <c r="N16" s="282"/>
      <c r="O16" s="344"/>
      <c r="AK16" s="69"/>
      <c r="AL16" s="69"/>
      <c r="AT16" s="13"/>
      <c r="BD16" s="69" t="s">
        <v>468</v>
      </c>
    </row>
    <row r="17" spans="1:56" ht="15" customHeight="1">
      <c r="A17" s="352"/>
      <c r="B17" s="295"/>
      <c r="C17" s="284" t="s">
        <v>21</v>
      </c>
      <c r="D17" s="285"/>
      <c r="E17" s="23" t="s">
        <v>22</v>
      </c>
      <c r="F17" s="284" t="s">
        <v>23</v>
      </c>
      <c r="G17" s="285"/>
      <c r="I17" s="352"/>
      <c r="J17" s="295"/>
      <c r="K17" s="284" t="s">
        <v>21</v>
      </c>
      <c r="L17" s="285"/>
      <c r="M17" s="23" t="s">
        <v>22</v>
      </c>
      <c r="N17" s="284" t="s">
        <v>23</v>
      </c>
      <c r="O17" s="285"/>
      <c r="AK17" s="69"/>
      <c r="AL17" s="69"/>
      <c r="AT17" s="98"/>
      <c r="BD17" s="69" t="s">
        <v>470</v>
      </c>
    </row>
    <row r="18" spans="1:56" ht="15" customHeight="1">
      <c r="A18" s="342"/>
      <c r="B18" s="297"/>
      <c r="C18" s="275">
        <f>'DESIGNATED HITTER JERSEYS'!C18:D18</f>
        <v>0</v>
      </c>
      <c r="D18" s="286"/>
      <c r="E18" s="44">
        <f>'DESIGNATED HITTER JERSEYS'!E18</f>
        <v>0</v>
      </c>
      <c r="F18" s="335">
        <f>'DESIGNATED HITTER JERSEYS'!F18:G18</f>
        <v>0</v>
      </c>
      <c r="G18" s="336"/>
      <c r="I18" s="342"/>
      <c r="J18" s="297"/>
      <c r="K18" s="275">
        <f>C18</f>
        <v>0</v>
      </c>
      <c r="L18" s="286"/>
      <c r="M18" s="44">
        <f>E18</f>
        <v>0</v>
      </c>
      <c r="N18" s="337">
        <f>F18</f>
        <v>0</v>
      </c>
      <c r="O18" s="338"/>
      <c r="AT18" s="13"/>
      <c r="BD18" s="69" t="s">
        <v>472</v>
      </c>
    </row>
    <row r="19" spans="1:56" ht="15" customHeight="1">
      <c r="A19" s="339" t="s">
        <v>20</v>
      </c>
      <c r="B19" s="291"/>
      <c r="C19" s="357">
        <f>'DESIGNATED HITTER JERSEYS'!C19:G19</f>
        <v>0</v>
      </c>
      <c r="D19" s="358"/>
      <c r="E19" s="358"/>
      <c r="F19" s="358"/>
      <c r="G19" s="359"/>
      <c r="I19" s="339" t="s">
        <v>19</v>
      </c>
      <c r="J19" s="291"/>
      <c r="K19" s="357">
        <f>C19</f>
        <v>0</v>
      </c>
      <c r="L19" s="358"/>
      <c r="M19" s="358"/>
      <c r="N19" s="358"/>
      <c r="O19" s="359"/>
      <c r="BD19" s="69" t="s">
        <v>471</v>
      </c>
    </row>
    <row r="20" spans="11:56" ht="15" customHeight="1">
      <c r="K20" s="16"/>
      <c r="BD20" s="69" t="s">
        <v>466</v>
      </c>
    </row>
    <row r="21" spans="1:56" ht="15" customHeight="1">
      <c r="A21" s="360" t="s">
        <v>14</v>
      </c>
      <c r="B21" s="360"/>
      <c r="C21" s="360"/>
      <c r="D21" s="360" t="str">
        <f>F4</f>
        <v xml:space="preserve">_ _ _ _ _ _ _ _ </v>
      </c>
      <c r="E21" s="360"/>
      <c r="F21" s="360"/>
      <c r="G21" s="360"/>
      <c r="H21" s="360"/>
      <c r="I21" s="16"/>
      <c r="K21"/>
      <c r="BD21" s="69" t="s">
        <v>475</v>
      </c>
    </row>
    <row r="22" spans="1:56" ht="15" customHeight="1" thickBot="1">
      <c r="A22"/>
      <c r="D22" s="416" t="s">
        <v>30</v>
      </c>
      <c r="E22" s="417"/>
      <c r="F22" s="417"/>
      <c r="G22" s="417"/>
      <c r="H22" s="417"/>
      <c r="I22" s="417"/>
      <c r="J22" s="417"/>
      <c r="K22" s="417"/>
      <c r="L22" s="417"/>
      <c r="BD22" s="69" t="s">
        <v>477</v>
      </c>
    </row>
    <row r="23" spans="1:61" s="3" customFormat="1" ht="15" customHeight="1" thickBot="1">
      <c r="A23" s="99" t="s">
        <v>215</v>
      </c>
      <c r="B23" s="418" t="s">
        <v>216</v>
      </c>
      <c r="C23" s="419"/>
      <c r="D23" s="100" t="s">
        <v>134</v>
      </c>
      <c r="E23" s="101" t="s">
        <v>137</v>
      </c>
      <c r="F23" s="102" t="s">
        <v>140</v>
      </c>
      <c r="G23" s="102" t="s">
        <v>143</v>
      </c>
      <c r="H23" s="102" t="s">
        <v>146</v>
      </c>
      <c r="I23" s="102" t="s">
        <v>149</v>
      </c>
      <c r="J23" s="100" t="s">
        <v>152</v>
      </c>
      <c r="K23" s="100" t="s">
        <v>155</v>
      </c>
      <c r="L23" s="100" t="s">
        <v>197</v>
      </c>
      <c r="M23" s="103" t="s">
        <v>197</v>
      </c>
      <c r="N23" s="103"/>
      <c r="O23" s="103"/>
      <c r="P23" s="103"/>
      <c r="Q23" s="103"/>
      <c r="R23" s="103"/>
      <c r="S23" s="103"/>
      <c r="T23" s="103"/>
      <c r="U23" s="103"/>
      <c r="V23" s="103"/>
      <c r="AI23"/>
      <c r="AJ23"/>
      <c r="AK23"/>
      <c r="AL23"/>
      <c r="AM23"/>
      <c r="AN23"/>
      <c r="AO23"/>
      <c r="AP23"/>
      <c r="AQ23"/>
      <c r="AR23"/>
      <c r="AS23"/>
      <c r="AT23"/>
      <c r="AU23"/>
      <c r="AV23"/>
      <c r="AW23"/>
      <c r="AX23"/>
      <c r="AY23"/>
      <c r="AZ23"/>
      <c r="BA23"/>
      <c r="BB23"/>
      <c r="BC23"/>
      <c r="BD23" s="69" t="s">
        <v>479</v>
      </c>
      <c r="BE23"/>
      <c r="BF23"/>
      <c r="BG23"/>
      <c r="BH23"/>
      <c r="BI23"/>
    </row>
    <row r="24" spans="1:61" s="3" customFormat="1" ht="15" customHeight="1">
      <c r="A24" s="104">
        <f>SUM(D24:L24)</f>
        <v>0</v>
      </c>
      <c r="B24" s="420" t="str">
        <f>IF($F$4="_ _ _ _ _ _ _ _ "," ",IF(RIGHT($D$21,2)="KL",AX7,IF(RIGHT($D$21,2)="L)",AY7,AZ7)))</f>
        <v xml:space="preserve"> </v>
      </c>
      <c r="C24" s="420"/>
      <c r="D24" s="105"/>
      <c r="E24" s="105"/>
      <c r="F24" s="105"/>
      <c r="G24" s="105"/>
      <c r="H24" s="105"/>
      <c r="I24" s="105"/>
      <c r="J24" s="105"/>
      <c r="K24" s="105"/>
      <c r="L24" s="106"/>
      <c r="M24" s="107"/>
      <c r="N24" s="107"/>
      <c r="O24" s="107"/>
      <c r="P24" s="107"/>
      <c r="Q24" s="107"/>
      <c r="R24" s="107"/>
      <c r="S24" s="107"/>
      <c r="T24" s="107"/>
      <c r="U24" s="107"/>
      <c r="V24" s="107"/>
      <c r="AI24"/>
      <c r="AJ24"/>
      <c r="AK24"/>
      <c r="AL24"/>
      <c r="AM24"/>
      <c r="AN24"/>
      <c r="AO24"/>
      <c r="AP24"/>
      <c r="AQ24"/>
      <c r="AR24"/>
      <c r="AS24"/>
      <c r="AT24"/>
      <c r="AU24"/>
      <c r="AV24"/>
      <c r="AW24"/>
      <c r="AX24"/>
      <c r="AY24"/>
      <c r="AZ24"/>
      <c r="BA24"/>
      <c r="BB24"/>
      <c r="BC24"/>
      <c r="BD24" s="69"/>
      <c r="BE24"/>
      <c r="BF24"/>
      <c r="BG24"/>
      <c r="BH24"/>
      <c r="BI24"/>
    </row>
    <row r="25" spans="1:61" s="3" customFormat="1" ht="15" customHeight="1">
      <c r="A25" s="108">
        <f aca="true" t="shared" si="0" ref="A25:A28">SUM(D25:L25)</f>
        <v>0</v>
      </c>
      <c r="B25" s="355" t="str">
        <f>IF($F$4="_ _ _ _ _ _ _ _ "," ",IF(RIGHT($D$21,2)="L)",AY8,IF(RIGHT($D$21,2)="KL",AX8,AZ8)))</f>
        <v xml:space="preserve"> </v>
      </c>
      <c r="C25" s="355"/>
      <c r="D25" s="35"/>
      <c r="E25" s="35"/>
      <c r="F25" s="35"/>
      <c r="G25" s="35"/>
      <c r="H25" s="35"/>
      <c r="I25" s="35"/>
      <c r="J25" s="35"/>
      <c r="K25" s="35"/>
      <c r="L25" s="109"/>
      <c r="M25" s="107"/>
      <c r="N25" s="107"/>
      <c r="O25" s="107"/>
      <c r="P25" s="107"/>
      <c r="Q25" s="107"/>
      <c r="R25" s="107"/>
      <c r="S25" s="107"/>
      <c r="T25" s="107"/>
      <c r="U25" s="107"/>
      <c r="V25" s="107"/>
      <c r="AI25"/>
      <c r="AJ25"/>
      <c r="AK25"/>
      <c r="AL25"/>
      <c r="AM25"/>
      <c r="AN25"/>
      <c r="AO25"/>
      <c r="AP25"/>
      <c r="AQ25"/>
      <c r="AR25"/>
      <c r="AS25"/>
      <c r="AT25"/>
      <c r="AU25"/>
      <c r="AV25"/>
      <c r="AW25"/>
      <c r="AX25"/>
      <c r="AY25"/>
      <c r="AZ25"/>
      <c r="BA25"/>
      <c r="BB25"/>
      <c r="BC25"/>
      <c r="BD25" s="69"/>
      <c r="BE25"/>
      <c r="BF25"/>
      <c r="BG25"/>
      <c r="BH25"/>
      <c r="BI25"/>
    </row>
    <row r="26" spans="1:61" s="3" customFormat="1" ht="15" customHeight="1">
      <c r="A26" s="108">
        <f t="shared" si="0"/>
        <v>0</v>
      </c>
      <c r="B26" s="355" t="str">
        <f aca="true" t="shared" si="1" ref="B26:B28">IF($F$4="_ _ _ _ _ _ _ _ "," ",IF(RIGHT($D$21,2)="L)",AY9,IF(RIGHT($D$21,2)="KL",AX9,AZ9)))</f>
        <v xml:space="preserve"> </v>
      </c>
      <c r="C26" s="355"/>
      <c r="D26" s="35"/>
      <c r="E26" s="35"/>
      <c r="F26" s="35"/>
      <c r="G26" s="35"/>
      <c r="H26" s="35"/>
      <c r="I26" s="35"/>
      <c r="J26" s="35"/>
      <c r="K26" s="35"/>
      <c r="L26" s="109"/>
      <c r="M26" s="107"/>
      <c r="N26" s="107"/>
      <c r="O26" s="107"/>
      <c r="P26" s="107"/>
      <c r="Q26" s="107"/>
      <c r="R26" s="107"/>
      <c r="S26" s="107"/>
      <c r="T26" s="107"/>
      <c r="U26" s="107"/>
      <c r="V26" s="107"/>
      <c r="AI26"/>
      <c r="AJ26"/>
      <c r="AK26"/>
      <c r="AL26"/>
      <c r="AM26"/>
      <c r="AN26"/>
      <c r="AO26"/>
      <c r="AP26"/>
      <c r="AQ26"/>
      <c r="AR26"/>
      <c r="AS26"/>
      <c r="AT26"/>
      <c r="AU26"/>
      <c r="AV26"/>
      <c r="AW26"/>
      <c r="AX26"/>
      <c r="AY26"/>
      <c r="AZ26"/>
      <c r="BA26"/>
      <c r="BB26"/>
      <c r="BC26"/>
      <c r="BD26" s="69"/>
      <c r="BE26"/>
      <c r="BF26"/>
      <c r="BG26"/>
      <c r="BH26"/>
      <c r="BI26"/>
    </row>
    <row r="27" spans="1:61" s="3" customFormat="1" ht="15" customHeight="1">
      <c r="A27" s="108">
        <f t="shared" si="0"/>
        <v>0</v>
      </c>
      <c r="B27" s="355" t="str">
        <f t="shared" si="1"/>
        <v xml:space="preserve"> </v>
      </c>
      <c r="C27" s="355"/>
      <c r="D27" s="35"/>
      <c r="E27" s="35"/>
      <c r="F27" s="35"/>
      <c r="G27" s="35"/>
      <c r="H27" s="35"/>
      <c r="I27" s="35"/>
      <c r="J27" s="35"/>
      <c r="K27" s="35"/>
      <c r="L27" s="109"/>
      <c r="M27" s="107"/>
      <c r="N27" s="107"/>
      <c r="O27" s="107"/>
      <c r="P27" s="107"/>
      <c r="Q27" s="107"/>
      <c r="R27" s="107"/>
      <c r="S27" s="107"/>
      <c r="T27" s="107"/>
      <c r="U27" s="107"/>
      <c r="V27" s="107"/>
      <c r="AI27"/>
      <c r="AJ27"/>
      <c r="AK27"/>
      <c r="AL27"/>
      <c r="AM27"/>
      <c r="AN27"/>
      <c r="AO27"/>
      <c r="AP27"/>
      <c r="AQ27"/>
      <c r="AR27"/>
      <c r="AS27"/>
      <c r="AT27"/>
      <c r="AU27"/>
      <c r="AV27"/>
      <c r="AW27"/>
      <c r="AX27"/>
      <c r="AY27"/>
      <c r="AZ27"/>
      <c r="BA27"/>
      <c r="BB27"/>
      <c r="BC27"/>
      <c r="BD27" s="69"/>
      <c r="BE27"/>
      <c r="BF27"/>
      <c r="BG27"/>
      <c r="BH27"/>
      <c r="BI27"/>
    </row>
    <row r="28" spans="1:61" s="3" customFormat="1" ht="15" customHeight="1" thickBot="1">
      <c r="A28" s="110">
        <f t="shared" si="0"/>
        <v>0</v>
      </c>
      <c r="B28" s="362" t="str">
        <f t="shared" si="1"/>
        <v xml:space="preserve"> </v>
      </c>
      <c r="C28" s="362"/>
      <c r="D28" s="111"/>
      <c r="E28" s="111"/>
      <c r="F28" s="111"/>
      <c r="G28" s="111"/>
      <c r="H28" s="111"/>
      <c r="I28" s="111"/>
      <c r="J28" s="111"/>
      <c r="K28" s="111"/>
      <c r="L28" s="112"/>
      <c r="M28" s="107"/>
      <c r="N28" s="107"/>
      <c r="O28" s="107"/>
      <c r="P28" s="107"/>
      <c r="Q28" s="107"/>
      <c r="R28" s="107"/>
      <c r="S28" s="107"/>
      <c r="T28" s="107"/>
      <c r="U28" s="107"/>
      <c r="V28" s="107"/>
      <c r="AI28"/>
      <c r="AJ28"/>
      <c r="AK28"/>
      <c r="AL28"/>
      <c r="AM28"/>
      <c r="AN28"/>
      <c r="AO28"/>
      <c r="AP28"/>
      <c r="AQ28"/>
      <c r="AR28"/>
      <c r="AS28"/>
      <c r="AT28"/>
      <c r="AU28"/>
      <c r="AV28"/>
      <c r="AW28"/>
      <c r="AX28"/>
      <c r="AY28"/>
      <c r="AZ28"/>
      <c r="BA28"/>
      <c r="BB28"/>
      <c r="BC28"/>
      <c r="BD28" s="69"/>
      <c r="BE28"/>
      <c r="BF28"/>
      <c r="BG28"/>
      <c r="BH28"/>
      <c r="BI28"/>
    </row>
    <row r="29" spans="12:56" ht="15" customHeight="1">
      <c r="L29" s="107"/>
      <c r="M29" s="107"/>
      <c r="N29" s="107"/>
      <c r="O29" s="107"/>
      <c r="P29" s="107"/>
      <c r="Q29" s="107"/>
      <c r="R29" s="107"/>
      <c r="S29" s="107"/>
      <c r="T29" s="107"/>
      <c r="U29" s="107"/>
      <c r="V29" s="107"/>
      <c r="BD29" s="69"/>
    </row>
    <row r="30" spans="1:56" ht="15" customHeight="1" thickBot="1">
      <c r="A30" s="93"/>
      <c r="B30" s="415"/>
      <c r="C30" s="415"/>
      <c r="D30" s="107"/>
      <c r="E30" s="107"/>
      <c r="F30" s="107"/>
      <c r="G30" s="107"/>
      <c r="H30" s="107"/>
      <c r="I30" s="107"/>
      <c r="J30" s="107"/>
      <c r="K30" s="107"/>
      <c r="L30" s="107"/>
      <c r="M30" s="107"/>
      <c r="N30" s="107"/>
      <c r="O30" s="107"/>
      <c r="P30" s="107"/>
      <c r="Q30" s="107"/>
      <c r="R30" s="107"/>
      <c r="S30" s="107"/>
      <c r="T30" s="107"/>
      <c r="U30" s="107"/>
      <c r="V30" s="107"/>
      <c r="BD30" s="69"/>
    </row>
    <row r="31" spans="1:56" ht="15" customHeight="1">
      <c r="A31" s="421">
        <f>SUM(A24:A28)</f>
        <v>0</v>
      </c>
      <c r="B31" s="423" t="s">
        <v>5</v>
      </c>
      <c r="C31" s="424"/>
      <c r="D31" s="345">
        <f>SUM(D24:D28)</f>
        <v>0</v>
      </c>
      <c r="E31" s="345">
        <f aca="true" t="shared" si="2" ref="E31:L31">SUM(E24:E28)</f>
        <v>0</v>
      </c>
      <c r="F31" s="345">
        <f t="shared" si="2"/>
        <v>0</v>
      </c>
      <c r="G31" s="345">
        <f t="shared" si="2"/>
        <v>0</v>
      </c>
      <c r="H31" s="345">
        <f t="shared" si="2"/>
        <v>0</v>
      </c>
      <c r="I31" s="345">
        <f t="shared" si="2"/>
        <v>0</v>
      </c>
      <c r="J31" s="345">
        <f t="shared" si="2"/>
        <v>0</v>
      </c>
      <c r="K31" s="345">
        <f t="shared" si="2"/>
        <v>0</v>
      </c>
      <c r="L31" s="345">
        <f t="shared" si="2"/>
        <v>0</v>
      </c>
      <c r="M31" s="113"/>
      <c r="N31" s="107"/>
      <c r="O31" s="107"/>
      <c r="P31" s="107"/>
      <c r="Q31" s="107"/>
      <c r="R31" s="107"/>
      <c r="S31" s="107"/>
      <c r="T31" s="107"/>
      <c r="U31" s="107"/>
      <c r="V31" s="107"/>
      <c r="BD31" s="69"/>
    </row>
    <row r="32" spans="1:56" ht="15" customHeight="1" thickBot="1">
      <c r="A32" s="422"/>
      <c r="B32" s="425"/>
      <c r="C32" s="426"/>
      <c r="D32" s="346"/>
      <c r="E32" s="346"/>
      <c r="F32" s="346"/>
      <c r="G32" s="346"/>
      <c r="H32" s="346"/>
      <c r="I32" s="346"/>
      <c r="J32" s="346"/>
      <c r="K32" s="346"/>
      <c r="L32" s="346"/>
      <c r="M32" s="107"/>
      <c r="N32" s="107"/>
      <c r="O32" s="107"/>
      <c r="P32" s="107"/>
      <c r="Q32" s="107"/>
      <c r="R32" s="107"/>
      <c r="S32" s="107"/>
      <c r="T32" s="107"/>
      <c r="U32" s="107"/>
      <c r="V32" s="107"/>
      <c r="BD32" s="69"/>
    </row>
    <row r="33" spans="1:56" ht="15" customHeight="1">
      <c r="A33" s="75"/>
      <c r="B33" s="75"/>
      <c r="C33" s="76"/>
      <c r="D33" s="76"/>
      <c r="E33" s="76"/>
      <c r="F33" s="76"/>
      <c r="G33" s="76"/>
      <c r="H33" s="29"/>
      <c r="I33" s="29"/>
      <c r="J33" s="29"/>
      <c r="K33" s="29"/>
      <c r="L33" s="29"/>
      <c r="BD33" s="69"/>
    </row>
    <row r="34" spans="1:56" ht="15" customHeight="1">
      <c r="A34"/>
      <c r="I34" s="16"/>
      <c r="K34"/>
      <c r="BD34" s="69"/>
    </row>
    <row r="35" spans="1:56" ht="15" customHeight="1">
      <c r="A35"/>
      <c r="I35" s="16"/>
      <c r="K35"/>
      <c r="BD35" s="69"/>
    </row>
    <row r="36" spans="14:56" ht="15" customHeight="1">
      <c r="N36" s="113"/>
      <c r="O36" s="113"/>
      <c r="P36" s="113"/>
      <c r="Q36" s="113"/>
      <c r="R36" s="113"/>
      <c r="S36" s="113"/>
      <c r="T36" s="113"/>
      <c r="U36" s="113"/>
      <c r="V36" s="113"/>
      <c r="W36" s="29"/>
      <c r="X36" s="29"/>
      <c r="Y36" s="29"/>
      <c r="Z36" s="29"/>
      <c r="BD36" s="69"/>
    </row>
    <row r="37" ht="15" customHeight="1">
      <c r="BD37" s="69"/>
    </row>
    <row r="38" ht="15" customHeight="1">
      <c r="BD38" s="69"/>
    </row>
    <row r="39" ht="15" customHeight="1">
      <c r="BD39" s="69"/>
    </row>
    <row r="40" ht="15" customHeight="1">
      <c r="BD40" s="69"/>
    </row>
    <row r="41" ht="15" customHeight="1">
      <c r="BD41" s="69"/>
    </row>
    <row r="42" ht="15" customHeight="1">
      <c r="BD42" s="69"/>
    </row>
    <row r="43" ht="15" customHeight="1">
      <c r="BD43" s="69"/>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mergeCells count="62">
    <mergeCell ref="I14:J14"/>
    <mergeCell ref="I15:J18"/>
    <mergeCell ref="I19:J19"/>
    <mergeCell ref="N18:O18"/>
    <mergeCell ref="K18:L18"/>
    <mergeCell ref="K19:O19"/>
    <mergeCell ref="K14:O14"/>
    <mergeCell ref="K15:O16"/>
    <mergeCell ref="K17:L17"/>
    <mergeCell ref="N17:O17"/>
    <mergeCell ref="A31:A32"/>
    <mergeCell ref="B31:C32"/>
    <mergeCell ref="D31:D32"/>
    <mergeCell ref="L31:L32"/>
    <mergeCell ref="F31:F32"/>
    <mergeCell ref="G31:G32"/>
    <mergeCell ref="H31:H32"/>
    <mergeCell ref="I31:I32"/>
    <mergeCell ref="J31:J32"/>
    <mergeCell ref="K31:K32"/>
    <mergeCell ref="E31:E32"/>
    <mergeCell ref="B27:C27"/>
    <mergeCell ref="B28:C28"/>
    <mergeCell ref="B30:C30"/>
    <mergeCell ref="A19:B19"/>
    <mergeCell ref="C19:G19"/>
    <mergeCell ref="D22:L22"/>
    <mergeCell ref="B23:C23"/>
    <mergeCell ref="B24:C24"/>
    <mergeCell ref="B25:C25"/>
    <mergeCell ref="B26:C26"/>
    <mergeCell ref="A21:C21"/>
    <mergeCell ref="D21:H21"/>
    <mergeCell ref="A14:B14"/>
    <mergeCell ref="C14:G14"/>
    <mergeCell ref="A15:B18"/>
    <mergeCell ref="C15:G16"/>
    <mergeCell ref="C17:D17"/>
    <mergeCell ref="F17:G17"/>
    <mergeCell ref="C18:D18"/>
    <mergeCell ref="F18:G18"/>
    <mergeCell ref="A11:B11"/>
    <mergeCell ref="C11:G11"/>
    <mergeCell ref="A12:B13"/>
    <mergeCell ref="C12:G13"/>
    <mergeCell ref="C5:E5"/>
    <mergeCell ref="F5:L5"/>
    <mergeCell ref="C6:E6"/>
    <mergeCell ref="F6:L6"/>
    <mergeCell ref="C7:E7"/>
    <mergeCell ref="F7:L9"/>
    <mergeCell ref="I11:J11"/>
    <mergeCell ref="I12:J13"/>
    <mergeCell ref="K11:O11"/>
    <mergeCell ref="K12:O13"/>
    <mergeCell ref="C4:E4"/>
    <mergeCell ref="F4:L4"/>
    <mergeCell ref="C1:S1"/>
    <mergeCell ref="C2:E2"/>
    <mergeCell ref="F2:L2"/>
    <mergeCell ref="C3:E3"/>
    <mergeCell ref="F3:L3"/>
  </mergeCells>
  <conditionalFormatting sqref="B26:L26">
    <cfRule type="expression" priority="7" dxfId="15">
      <formula>$F$4=$AK$6</formula>
    </cfRule>
  </conditionalFormatting>
  <conditionalFormatting sqref="B27:L27">
    <cfRule type="expression" priority="8" dxfId="15">
      <formula>$F$4=$AK$5</formula>
    </cfRule>
  </conditionalFormatting>
  <conditionalFormatting sqref="B28:L28">
    <cfRule type="expression" priority="334" dxfId="15">
      <formula>$F$4=#REF!</formula>
    </cfRule>
  </conditionalFormatting>
  <conditionalFormatting sqref="C11:G16">
    <cfRule type="cellIs" priority="5" dxfId="1" operator="equal">
      <formula>0</formula>
    </cfRule>
  </conditionalFormatting>
  <conditionalFormatting sqref="C18:G19">
    <cfRule type="cellIs" priority="4" dxfId="1" operator="equal">
      <formula>0</formula>
    </cfRule>
  </conditionalFormatting>
  <conditionalFormatting sqref="D31:L32">
    <cfRule type="cellIs" priority="1" dxfId="1" operator="equal">
      <formula>0</formula>
    </cfRule>
  </conditionalFormatting>
  <conditionalFormatting sqref="F30 D31:M31 J33">
    <cfRule type="expression" priority="10" dxfId="2">
      <formula>#REF!="1/8"</formula>
    </cfRule>
  </conditionalFormatting>
  <conditionalFormatting sqref="K11 K12:O16">
    <cfRule type="cellIs" priority="3" dxfId="1" operator="equal">
      <formula>0</formula>
    </cfRule>
  </conditionalFormatting>
  <conditionalFormatting sqref="K18:O19">
    <cfRule type="cellIs" priority="2" dxfId="1" operator="equal">
      <formula>0</formula>
    </cfRule>
  </conditionalFormatting>
  <conditionalFormatting sqref="N36:Z36">
    <cfRule type="expression" priority="9" dxfId="2">
      <formula>#REF!="1/8"</formula>
    </cfRule>
  </conditionalFormatting>
  <dataValidations count="3">
    <dataValidation type="list" allowBlank="1" showInputMessage="1" showErrorMessage="1" sqref="O6">
      <formula1>$BD$6:$BD$49</formula1>
    </dataValidation>
    <dataValidation type="list" allowBlank="1" showInputMessage="1" showErrorMessage="1" sqref="F4">
      <formula1>$AK$4:$AK$6</formula1>
    </dataValidation>
    <dataValidation type="list" allowBlank="1" showInputMessage="1" showErrorMessage="1" sqref="O4">
      <formula1>$AK$4:$AK$17</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landscape" scale="67" r:id="rId2"/>
  <headerFooter>
    <oddFooter>&amp;Cpage &amp;P of &amp;N&amp;R&amp;8 2011</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799966812134"/>
  </sheetPr>
  <dimension ref="A1:AM82"/>
  <sheetViews>
    <sheetView showGridLines="0" zoomScaleSheetLayoutView="40" zoomScalePageLayoutView="40" workbookViewId="0" topLeftCell="A1"/>
  </sheetViews>
  <sheetFormatPr defaultColWidth="8.8515625" defaultRowHeight="15"/>
  <cols>
    <col min="1" max="1" width="8.8515625" style="1" customWidth="1"/>
    <col min="2" max="10" width="8.8515625" style="0" customWidth="1"/>
    <col min="11" max="11" width="8.8515625" style="2" customWidth="1"/>
    <col min="12" max="15" width="8.8515625" style="0" customWidth="1"/>
    <col min="16" max="16" width="10.57421875" style="0" customWidth="1"/>
    <col min="17" max="17" width="17.421875" style="0" customWidth="1"/>
    <col min="18" max="18" width="8.8515625" style="0" customWidth="1"/>
    <col min="35" max="35" width="8.8515625" style="0" customWidth="1"/>
    <col min="38" max="38" width="48.8515625" style="0" bestFit="1" customWidth="1"/>
    <col min="39" max="39" width="16.421875" style="0" bestFit="1" customWidth="1"/>
  </cols>
  <sheetData>
    <row r="1" spans="1:18" ht="27.75" customHeight="1" thickBot="1">
      <c r="A1" s="130"/>
      <c r="B1" s="131"/>
      <c r="C1" s="441" t="s">
        <v>230</v>
      </c>
      <c r="D1" s="441"/>
      <c r="E1" s="441"/>
      <c r="F1" s="441"/>
      <c r="G1" s="441"/>
      <c r="H1" s="441"/>
      <c r="I1" s="441"/>
      <c r="J1" s="441"/>
      <c r="K1" s="441"/>
      <c r="L1" s="441"/>
      <c r="M1" s="441"/>
      <c r="N1" s="441"/>
      <c r="O1" s="441"/>
      <c r="P1" s="441"/>
      <c r="Q1" s="441"/>
      <c r="R1" s="441"/>
    </row>
    <row r="2" spans="3:15" ht="15" customHeight="1">
      <c r="C2" s="304" t="s">
        <v>13</v>
      </c>
      <c r="D2" s="305"/>
      <c r="E2" s="458"/>
      <c r="F2" s="442"/>
      <c r="G2" s="443"/>
      <c r="H2" s="443"/>
      <c r="I2" s="443"/>
      <c r="J2" s="443"/>
      <c r="K2" s="443"/>
      <c r="L2" s="444"/>
      <c r="M2" s="11"/>
      <c r="N2" s="11"/>
      <c r="O2" s="11"/>
    </row>
    <row r="3" spans="3:15" ht="15" customHeight="1">
      <c r="C3" s="370" t="s">
        <v>28</v>
      </c>
      <c r="D3" s="340"/>
      <c r="E3" s="339"/>
      <c r="F3" s="445"/>
      <c r="G3" s="446"/>
      <c r="H3" s="446"/>
      <c r="I3" s="446"/>
      <c r="J3" s="446"/>
      <c r="K3" s="446"/>
      <c r="L3" s="447"/>
      <c r="M3" s="11"/>
      <c r="N3" s="11"/>
      <c r="O3" s="11"/>
    </row>
    <row r="4" spans="3:38" ht="15" customHeight="1">
      <c r="C4" s="370" t="s">
        <v>14</v>
      </c>
      <c r="D4" s="340"/>
      <c r="E4" s="339"/>
      <c r="F4" s="448" t="s">
        <v>54</v>
      </c>
      <c r="G4" s="449"/>
      <c r="H4" s="449"/>
      <c r="I4" s="449"/>
      <c r="J4" s="449"/>
      <c r="K4" s="449"/>
      <c r="L4" s="450"/>
      <c r="M4" s="11"/>
      <c r="N4" s="11"/>
      <c r="O4" s="11"/>
      <c r="AJ4" t="s">
        <v>492</v>
      </c>
      <c r="AL4" s="4" t="s">
        <v>52</v>
      </c>
    </row>
    <row r="5" spans="3:39" ht="15" customHeight="1">
      <c r="C5" s="370" t="s">
        <v>55</v>
      </c>
      <c r="D5" s="340"/>
      <c r="E5" s="339"/>
      <c r="F5" s="448" t="str">
        <f>VLOOKUP(F4,AL5:AM9,2,FALSE)</f>
        <v>_ _ _ _ _ _ _ _ _ _ _</v>
      </c>
      <c r="G5" s="449"/>
      <c r="H5" s="449"/>
      <c r="I5" s="449"/>
      <c r="J5" s="449"/>
      <c r="K5" s="449"/>
      <c r="L5" s="450"/>
      <c r="M5" s="11"/>
      <c r="N5" s="11"/>
      <c r="O5" s="11"/>
      <c r="AJ5" s="12" t="s">
        <v>54</v>
      </c>
      <c r="AL5" s="12" t="s">
        <v>54</v>
      </c>
      <c r="AM5" s="12" t="s">
        <v>54</v>
      </c>
    </row>
    <row r="6" spans="3:39" ht="15" customHeight="1">
      <c r="C6" s="370" t="s">
        <v>15</v>
      </c>
      <c r="D6" s="340"/>
      <c r="E6" s="339"/>
      <c r="F6" s="319"/>
      <c r="G6" s="320"/>
      <c r="H6" s="320"/>
      <c r="I6" s="320"/>
      <c r="J6" s="320"/>
      <c r="K6" s="320"/>
      <c r="L6" s="321"/>
      <c r="M6" s="11"/>
      <c r="N6" s="11"/>
      <c r="O6" s="11"/>
      <c r="AJ6" t="s">
        <v>493</v>
      </c>
      <c r="AL6" s="205" t="s">
        <v>522</v>
      </c>
      <c r="AM6" s="204" t="s">
        <v>523</v>
      </c>
    </row>
    <row r="7" spans="3:39" ht="15" customHeight="1">
      <c r="C7" s="370" t="s">
        <v>505</v>
      </c>
      <c r="D7" s="340"/>
      <c r="E7" s="339"/>
      <c r="F7" s="319"/>
      <c r="G7" s="320"/>
      <c r="H7" s="320"/>
      <c r="I7" s="320"/>
      <c r="J7" s="320"/>
      <c r="K7" s="320"/>
      <c r="L7" s="321"/>
      <c r="AJ7" t="s">
        <v>494</v>
      </c>
      <c r="AL7" s="244" t="s">
        <v>524</v>
      </c>
      <c r="AM7" s="204" t="s">
        <v>525</v>
      </c>
    </row>
    <row r="8" spans="3:39" ht="15" customHeight="1" thickBot="1">
      <c r="C8" s="389" t="s">
        <v>128</v>
      </c>
      <c r="D8" s="390"/>
      <c r="E8" s="459"/>
      <c r="F8" s="460"/>
      <c r="G8" s="461"/>
      <c r="H8" s="461"/>
      <c r="I8" s="461"/>
      <c r="J8" s="461"/>
      <c r="K8" s="461"/>
      <c r="L8" s="462"/>
      <c r="AJ8" t="s">
        <v>495</v>
      </c>
      <c r="AL8" s="244" t="s">
        <v>526</v>
      </c>
      <c r="AM8" s="204" t="s">
        <v>527</v>
      </c>
    </row>
    <row r="9" spans="6:39" ht="15" customHeight="1">
      <c r="F9" s="463"/>
      <c r="G9" s="464"/>
      <c r="H9" s="464"/>
      <c r="I9" s="464"/>
      <c r="J9" s="464"/>
      <c r="K9" s="464"/>
      <c r="L9" s="465"/>
      <c r="AJ9" t="s">
        <v>496</v>
      </c>
      <c r="AL9" s="245" t="s">
        <v>528</v>
      </c>
      <c r="AM9" s="69" t="s">
        <v>484</v>
      </c>
    </row>
    <row r="10" spans="6:39" ht="15" customHeight="1" thickBot="1">
      <c r="F10" s="466"/>
      <c r="G10" s="467"/>
      <c r="H10" s="467"/>
      <c r="I10" s="467"/>
      <c r="J10" s="467"/>
      <c r="K10" s="467"/>
      <c r="L10" s="468"/>
      <c r="AL10" s="205"/>
      <c r="AM10" s="204"/>
    </row>
    <row r="11" spans="38:39" ht="15" customHeight="1" thickBot="1">
      <c r="AL11" s="205"/>
      <c r="AM11" s="204"/>
    </row>
    <row r="12" spans="1:39" ht="15" customHeight="1">
      <c r="A12" s="302" t="s">
        <v>17</v>
      </c>
      <c r="B12" s="303"/>
      <c r="C12" s="399"/>
      <c r="D12" s="400"/>
      <c r="E12" s="400"/>
      <c r="F12" s="401"/>
      <c r="J12" s="302" t="s">
        <v>27</v>
      </c>
      <c r="K12" s="303"/>
      <c r="L12" s="399"/>
      <c r="M12" s="400"/>
      <c r="N12" s="400"/>
      <c r="O12" s="401"/>
      <c r="AL12" s="205"/>
      <c r="AM12" s="204"/>
    </row>
    <row r="13" spans="1:39" ht="15" customHeight="1">
      <c r="A13" s="292" t="s">
        <v>16</v>
      </c>
      <c r="B13" s="293"/>
      <c r="C13" s="278"/>
      <c r="D13" s="279"/>
      <c r="E13" s="279"/>
      <c r="F13" s="280"/>
      <c r="J13" s="292" t="s">
        <v>26</v>
      </c>
      <c r="K13" s="293"/>
      <c r="L13" s="322">
        <f>C13</f>
        <v>0</v>
      </c>
      <c r="M13" s="323"/>
      <c r="N13" s="323"/>
      <c r="O13" s="324"/>
      <c r="AL13" s="205"/>
      <c r="AM13" s="204"/>
    </row>
    <row r="14" spans="1:39" ht="15" customHeight="1">
      <c r="A14" s="296"/>
      <c r="B14" s="297"/>
      <c r="C14" s="281"/>
      <c r="D14" s="282"/>
      <c r="E14" s="282"/>
      <c r="F14" s="283"/>
      <c r="J14" s="296"/>
      <c r="K14" s="297"/>
      <c r="L14" s="325"/>
      <c r="M14" s="326"/>
      <c r="N14" s="326"/>
      <c r="O14" s="327"/>
      <c r="AL14" s="69"/>
      <c r="AM14" s="69"/>
    </row>
    <row r="15" spans="1:39" ht="15" customHeight="1">
      <c r="A15" s="290" t="s">
        <v>18</v>
      </c>
      <c r="B15" s="291"/>
      <c r="C15" s="275"/>
      <c r="D15" s="276"/>
      <c r="E15" s="276"/>
      <c r="F15" s="277"/>
      <c r="J15" s="290" t="s">
        <v>18</v>
      </c>
      <c r="K15" s="291"/>
      <c r="L15" s="331">
        <f>C15</f>
        <v>0</v>
      </c>
      <c r="M15" s="320"/>
      <c r="N15" s="320"/>
      <c r="O15" s="321"/>
      <c r="AL15" s="69"/>
      <c r="AM15" s="69"/>
    </row>
    <row r="16" spans="1:39" ht="15" customHeight="1">
      <c r="A16" s="292" t="s">
        <v>25</v>
      </c>
      <c r="B16" s="293"/>
      <c r="C16" s="278"/>
      <c r="D16" s="279"/>
      <c r="E16" s="279"/>
      <c r="F16" s="280"/>
      <c r="J16" s="292" t="s">
        <v>24</v>
      </c>
      <c r="K16" s="293"/>
      <c r="L16" s="223">
        <f>C16</f>
        <v>0</v>
      </c>
      <c r="M16" s="224"/>
      <c r="N16" s="224"/>
      <c r="O16" s="225"/>
      <c r="Y16" t="s">
        <v>243</v>
      </c>
      <c r="AL16" s="69"/>
      <c r="AM16" s="69"/>
    </row>
    <row r="17" spans="1:15" ht="15" customHeight="1">
      <c r="A17" s="294"/>
      <c r="B17" s="295"/>
      <c r="C17" s="281"/>
      <c r="D17" s="282"/>
      <c r="E17" s="282"/>
      <c r="F17" s="283"/>
      <c r="J17" s="294"/>
      <c r="K17" s="295"/>
      <c r="L17" s="226"/>
      <c r="M17" s="227"/>
      <c r="N17" s="227"/>
      <c r="O17" s="228"/>
    </row>
    <row r="18" spans="1:39" ht="15" customHeight="1">
      <c r="A18" s="294"/>
      <c r="B18" s="295"/>
      <c r="C18" s="284" t="s">
        <v>21</v>
      </c>
      <c r="D18" s="285"/>
      <c r="E18" s="23" t="s">
        <v>22</v>
      </c>
      <c r="F18" s="132" t="s">
        <v>23</v>
      </c>
      <c r="J18" s="294"/>
      <c r="K18" s="295"/>
      <c r="L18" s="154" t="s">
        <v>21</v>
      </c>
      <c r="M18" s="230"/>
      <c r="N18" s="23" t="s">
        <v>22</v>
      </c>
      <c r="O18" s="132" t="s">
        <v>23</v>
      </c>
      <c r="AL18" s="47"/>
      <c r="AM18" s="47"/>
    </row>
    <row r="19" spans="1:39" ht="15" customHeight="1">
      <c r="A19" s="296"/>
      <c r="B19" s="297"/>
      <c r="C19" s="275"/>
      <c r="D19" s="286"/>
      <c r="E19" s="44"/>
      <c r="F19" s="135"/>
      <c r="J19" s="296"/>
      <c r="K19" s="297"/>
      <c r="L19" s="218">
        <f>C19</f>
        <v>0</v>
      </c>
      <c r="M19" s="219"/>
      <c r="N19" s="139">
        <f>E19</f>
        <v>0</v>
      </c>
      <c r="O19" s="140">
        <f>F19</f>
        <v>0</v>
      </c>
      <c r="AL19" s="47"/>
      <c r="AM19" s="47"/>
    </row>
    <row r="20" spans="1:25" s="114" customFormat="1" ht="15" customHeight="1" thickBot="1">
      <c r="A20" s="273" t="s">
        <v>20</v>
      </c>
      <c r="B20" s="274"/>
      <c r="C20" s="438"/>
      <c r="D20" s="439"/>
      <c r="E20" s="439"/>
      <c r="F20" s="440"/>
      <c r="G20"/>
      <c r="H20"/>
      <c r="I20"/>
      <c r="J20" s="217" t="s">
        <v>19</v>
      </c>
      <c r="K20" s="229"/>
      <c r="L20" s="220">
        <f>C20</f>
        <v>0</v>
      </c>
      <c r="M20" s="221"/>
      <c r="N20" s="221"/>
      <c r="O20" s="222"/>
      <c r="P20"/>
      <c r="Q20"/>
      <c r="R20"/>
      <c r="S20"/>
      <c r="V20"/>
      <c r="W20"/>
      <c r="X20"/>
      <c r="Y20"/>
    </row>
    <row r="21" spans="1:25" s="47" customFormat="1" ht="15" customHeight="1">
      <c r="A21" s="114"/>
      <c r="B21" s="124"/>
      <c r="C21" s="124"/>
      <c r="D21" s="124"/>
      <c r="E21" s="124"/>
      <c r="F21" s="124"/>
      <c r="G21"/>
      <c r="H21" s="124"/>
      <c r="I21" s="124"/>
      <c r="J21" s="124"/>
      <c r="K21" s="124"/>
      <c r="L21" s="124"/>
      <c r="M21" s="124"/>
      <c r="N21"/>
      <c r="O21"/>
      <c r="P21"/>
      <c r="Q21"/>
      <c r="R21"/>
      <c r="S21" s="114"/>
      <c r="V21" s="114"/>
      <c r="W21" s="114"/>
      <c r="X21" s="114"/>
      <c r="Y21" s="114"/>
    </row>
    <row r="22" spans="14:18" s="47" customFormat="1" ht="15" customHeight="1" thickBot="1">
      <c r="N22"/>
      <c r="O22"/>
      <c r="P22"/>
      <c r="Q22"/>
      <c r="R22"/>
    </row>
    <row r="23" spans="3:18" s="47" customFormat="1" ht="15" customHeight="1" thickBot="1">
      <c r="C23" s="156" t="s">
        <v>0</v>
      </c>
      <c r="D23" s="232" t="s">
        <v>29</v>
      </c>
      <c r="E23" s="215"/>
      <c r="F23" s="67" t="s">
        <v>1</v>
      </c>
      <c r="G23" s="48" t="s">
        <v>2</v>
      </c>
      <c r="H23"/>
      <c r="I23" s="48" t="s">
        <v>0</v>
      </c>
      <c r="J23" s="156" t="s">
        <v>29</v>
      </c>
      <c r="K23" s="156"/>
      <c r="L23" s="67" t="s">
        <v>1</v>
      </c>
      <c r="M23" s="48" t="s">
        <v>2</v>
      </c>
      <c r="N23"/>
      <c r="O23" s="123" t="s">
        <v>3</v>
      </c>
      <c r="P23" s="122" t="s">
        <v>4</v>
      </c>
      <c r="Q23"/>
      <c r="R23"/>
    </row>
    <row r="24" spans="3:19" s="47" customFormat="1" ht="15" customHeight="1">
      <c r="C24" s="56">
        <v>1</v>
      </c>
      <c r="D24" s="68"/>
      <c r="E24" s="216"/>
      <c r="F24" s="68"/>
      <c r="G24" s="49" t="str">
        <f aca="true" t="shared" si="0" ref="G24:G55">IF(F24&lt;&gt;"",1,"")</f>
        <v/>
      </c>
      <c r="H24" s="30"/>
      <c r="I24" s="66">
        <v>56</v>
      </c>
      <c r="J24" s="231"/>
      <c r="K24" s="231"/>
      <c r="L24" s="68"/>
      <c r="M24" s="49" t="str">
        <f aca="true" t="shared" si="1" ref="M24:M55">IF(L24&lt;&gt;"",1,"")</f>
        <v/>
      </c>
      <c r="N24"/>
      <c r="O24" s="121" t="s">
        <v>134</v>
      </c>
      <c r="P24" s="118">
        <f aca="true" t="shared" si="2" ref="P24:P38">SUMIFS($G$24:$G$78,$F$24:$F$78,O24)+SUMIFS($M$24:$M$78,$L$24:$L$78,O24)</f>
        <v>0</v>
      </c>
      <c r="Q24"/>
      <c r="R24"/>
      <c r="S24" s="115"/>
    </row>
    <row r="25" spans="3:19" s="47" customFormat="1" ht="15" customHeight="1">
      <c r="C25" s="56">
        <v>2</v>
      </c>
      <c r="D25" s="68"/>
      <c r="E25" s="216"/>
      <c r="F25" s="68"/>
      <c r="G25" s="49" t="str">
        <f t="shared" si="0"/>
        <v/>
      </c>
      <c r="H25" s="30"/>
      <c r="I25" s="66">
        <v>57</v>
      </c>
      <c r="J25" s="231"/>
      <c r="K25" s="231"/>
      <c r="L25" s="68"/>
      <c r="M25" s="49" t="str">
        <f t="shared" si="1"/>
        <v/>
      </c>
      <c r="N25"/>
      <c r="O25" s="121" t="s">
        <v>135</v>
      </c>
      <c r="P25" s="118">
        <f t="shared" si="2"/>
        <v>0</v>
      </c>
      <c r="Q25"/>
      <c r="R25"/>
      <c r="S25" s="115"/>
    </row>
    <row r="26" spans="3:19" s="47" customFormat="1" ht="15" customHeight="1">
      <c r="C26" s="56">
        <v>3</v>
      </c>
      <c r="D26" s="68"/>
      <c r="E26" s="216"/>
      <c r="F26" s="68"/>
      <c r="G26" s="49" t="str">
        <f t="shared" si="0"/>
        <v/>
      </c>
      <c r="H26" s="30"/>
      <c r="I26" s="66">
        <v>58</v>
      </c>
      <c r="J26" s="231"/>
      <c r="K26" s="231"/>
      <c r="L26" s="68"/>
      <c r="M26" s="49" t="str">
        <f t="shared" si="1"/>
        <v/>
      </c>
      <c r="N26"/>
      <c r="O26" s="121" t="s">
        <v>136</v>
      </c>
      <c r="P26" s="118">
        <f t="shared" si="2"/>
        <v>0</v>
      </c>
      <c r="Q26"/>
      <c r="R26"/>
      <c r="S26" s="115"/>
    </row>
    <row r="27" spans="3:19" s="47" customFormat="1" ht="15" customHeight="1">
      <c r="C27" s="56">
        <v>4</v>
      </c>
      <c r="D27" s="68"/>
      <c r="E27" s="216"/>
      <c r="F27" s="68"/>
      <c r="G27" s="49" t="str">
        <f t="shared" si="0"/>
        <v/>
      </c>
      <c r="H27" s="30"/>
      <c r="I27" s="66">
        <v>59</v>
      </c>
      <c r="J27" s="231"/>
      <c r="K27" s="231"/>
      <c r="L27" s="68"/>
      <c r="M27" s="49" t="str">
        <f t="shared" si="1"/>
        <v/>
      </c>
      <c r="N27"/>
      <c r="O27" s="121" t="s">
        <v>137</v>
      </c>
      <c r="P27" s="118">
        <f t="shared" si="2"/>
        <v>0</v>
      </c>
      <c r="Q27"/>
      <c r="R27"/>
      <c r="S27" s="115"/>
    </row>
    <row r="28" spans="3:19" s="47" customFormat="1" ht="15" customHeight="1">
      <c r="C28" s="56">
        <v>5</v>
      </c>
      <c r="D28" s="68"/>
      <c r="E28" s="216"/>
      <c r="F28" s="68"/>
      <c r="G28" s="49" t="str">
        <f t="shared" si="0"/>
        <v/>
      </c>
      <c r="H28" s="30"/>
      <c r="I28" s="66">
        <v>60</v>
      </c>
      <c r="J28" s="231"/>
      <c r="K28" s="231"/>
      <c r="L28" s="68"/>
      <c r="M28" s="49" t="str">
        <f t="shared" si="1"/>
        <v/>
      </c>
      <c r="N28"/>
      <c r="O28" s="121" t="s">
        <v>138</v>
      </c>
      <c r="P28" s="118">
        <f t="shared" si="2"/>
        <v>0</v>
      </c>
      <c r="Q28"/>
      <c r="R28"/>
      <c r="S28" s="115"/>
    </row>
    <row r="29" spans="3:19" s="47" customFormat="1" ht="15" customHeight="1">
      <c r="C29" s="56">
        <v>6</v>
      </c>
      <c r="D29" s="68"/>
      <c r="E29" s="216"/>
      <c r="F29" s="68"/>
      <c r="G29" s="49" t="str">
        <f t="shared" si="0"/>
        <v/>
      </c>
      <c r="H29" s="30"/>
      <c r="I29" s="66">
        <v>61</v>
      </c>
      <c r="J29" s="231"/>
      <c r="K29" s="231"/>
      <c r="L29" s="68"/>
      <c r="M29" s="49" t="str">
        <f t="shared" si="1"/>
        <v/>
      </c>
      <c r="N29"/>
      <c r="O29" s="121" t="s">
        <v>139</v>
      </c>
      <c r="P29" s="118">
        <f t="shared" si="2"/>
        <v>0</v>
      </c>
      <c r="Q29" s="19"/>
      <c r="R29"/>
      <c r="S29" s="115"/>
    </row>
    <row r="30" spans="3:19" s="47" customFormat="1" ht="15" customHeight="1">
      <c r="C30" s="56">
        <v>7</v>
      </c>
      <c r="D30" s="68"/>
      <c r="E30" s="216"/>
      <c r="F30" s="68"/>
      <c r="G30" s="49" t="str">
        <f t="shared" si="0"/>
        <v/>
      </c>
      <c r="H30" s="30"/>
      <c r="I30" s="66">
        <v>62</v>
      </c>
      <c r="J30" s="231"/>
      <c r="K30" s="231"/>
      <c r="L30" s="68"/>
      <c r="M30" s="49" t="str">
        <f t="shared" si="1"/>
        <v/>
      </c>
      <c r="N30"/>
      <c r="O30" s="121" t="s">
        <v>140</v>
      </c>
      <c r="P30" s="118">
        <f t="shared" si="2"/>
        <v>0</v>
      </c>
      <c r="Q30" s="20"/>
      <c r="R30"/>
      <c r="S30" s="115"/>
    </row>
    <row r="31" spans="3:39" s="47" customFormat="1" ht="15" customHeight="1">
      <c r="C31" s="56">
        <v>8</v>
      </c>
      <c r="D31" s="68"/>
      <c r="E31" s="216"/>
      <c r="F31" s="68"/>
      <c r="G31" s="49" t="str">
        <f t="shared" si="0"/>
        <v/>
      </c>
      <c r="H31" s="30"/>
      <c r="I31" s="66">
        <v>63</v>
      </c>
      <c r="J31" s="231"/>
      <c r="K31" s="231"/>
      <c r="L31" s="68"/>
      <c r="M31" s="49" t="str">
        <f t="shared" si="1"/>
        <v/>
      </c>
      <c r="N31"/>
      <c r="O31" s="121" t="s">
        <v>141</v>
      </c>
      <c r="P31" s="118">
        <f t="shared" si="2"/>
        <v>0</v>
      </c>
      <c r="Q31" s="20"/>
      <c r="R31"/>
      <c r="S31" s="115"/>
      <c r="AL31" s="69"/>
      <c r="AM31" s="69"/>
    </row>
    <row r="32" spans="3:19" s="47" customFormat="1" ht="15" customHeight="1">
      <c r="C32" s="56">
        <v>9</v>
      </c>
      <c r="D32" s="68"/>
      <c r="E32" s="216"/>
      <c r="F32" s="68"/>
      <c r="G32" s="49" t="str">
        <f t="shared" si="0"/>
        <v/>
      </c>
      <c r="H32" s="30"/>
      <c r="I32" s="66">
        <v>64</v>
      </c>
      <c r="J32" s="231"/>
      <c r="K32" s="231"/>
      <c r="L32" s="68"/>
      <c r="M32" s="49" t="str">
        <f t="shared" si="1"/>
        <v/>
      </c>
      <c r="N32"/>
      <c r="O32" s="121" t="s">
        <v>142</v>
      </c>
      <c r="P32" s="118">
        <f t="shared" si="2"/>
        <v>0</v>
      </c>
      <c r="Q32" s="20"/>
      <c r="R32"/>
      <c r="S32" s="115"/>
    </row>
    <row r="33" spans="3:19" s="47" customFormat="1" ht="15" customHeight="1">
      <c r="C33" s="56">
        <v>10</v>
      </c>
      <c r="D33" s="68"/>
      <c r="E33" s="216"/>
      <c r="F33" s="68"/>
      <c r="G33" s="49" t="str">
        <f t="shared" si="0"/>
        <v/>
      </c>
      <c r="H33" s="30"/>
      <c r="I33" s="66">
        <v>65</v>
      </c>
      <c r="J33" s="231"/>
      <c r="K33" s="231"/>
      <c r="L33" s="68"/>
      <c r="M33" s="49" t="str">
        <f t="shared" si="1"/>
        <v/>
      </c>
      <c r="N33"/>
      <c r="O33" s="121" t="s">
        <v>143</v>
      </c>
      <c r="P33" s="118">
        <f t="shared" si="2"/>
        <v>0</v>
      </c>
      <c r="Q33" s="20"/>
      <c r="R33"/>
      <c r="S33" s="115"/>
    </row>
    <row r="34" spans="3:19" s="47" customFormat="1" ht="15" customHeight="1">
      <c r="C34" s="56">
        <v>11</v>
      </c>
      <c r="D34" s="68"/>
      <c r="E34" s="216"/>
      <c r="F34" s="68"/>
      <c r="G34" s="49" t="str">
        <f t="shared" si="0"/>
        <v/>
      </c>
      <c r="H34" s="30"/>
      <c r="I34" s="66">
        <v>66</v>
      </c>
      <c r="J34" s="231"/>
      <c r="K34" s="231"/>
      <c r="L34" s="68"/>
      <c r="M34" s="49" t="str">
        <f t="shared" si="1"/>
        <v/>
      </c>
      <c r="N34"/>
      <c r="O34" s="121" t="s">
        <v>144</v>
      </c>
      <c r="P34" s="118">
        <f t="shared" si="2"/>
        <v>0</v>
      </c>
      <c r="Q34" s="20"/>
      <c r="R34"/>
      <c r="S34" s="115"/>
    </row>
    <row r="35" spans="3:19" s="47" customFormat="1" ht="15" customHeight="1">
      <c r="C35" s="56">
        <v>12</v>
      </c>
      <c r="D35" s="68"/>
      <c r="E35" s="216"/>
      <c r="F35" s="68"/>
      <c r="G35" s="49" t="str">
        <f t="shared" si="0"/>
        <v/>
      </c>
      <c r="H35" s="30"/>
      <c r="I35" s="66">
        <v>67</v>
      </c>
      <c r="J35" s="231"/>
      <c r="K35" s="231"/>
      <c r="L35" s="68"/>
      <c r="M35" s="49" t="str">
        <f t="shared" si="1"/>
        <v/>
      </c>
      <c r="N35"/>
      <c r="O35" s="121" t="s">
        <v>145</v>
      </c>
      <c r="P35" s="118">
        <f t="shared" si="2"/>
        <v>0</v>
      </c>
      <c r="Q35" s="20"/>
      <c r="R35"/>
      <c r="S35" s="115"/>
    </row>
    <row r="36" spans="3:19" s="47" customFormat="1" ht="15" customHeight="1">
      <c r="C36" s="56">
        <v>13</v>
      </c>
      <c r="D36" s="68"/>
      <c r="E36" s="216"/>
      <c r="F36" s="68"/>
      <c r="G36" s="49" t="str">
        <f t="shared" si="0"/>
        <v/>
      </c>
      <c r="H36" s="30"/>
      <c r="I36" s="66">
        <v>68</v>
      </c>
      <c r="J36" s="231"/>
      <c r="K36" s="231"/>
      <c r="L36" s="68"/>
      <c r="M36" s="49" t="str">
        <f t="shared" si="1"/>
        <v/>
      </c>
      <c r="N36" s="115"/>
      <c r="O36" s="121" t="s">
        <v>146</v>
      </c>
      <c r="P36" s="118">
        <f t="shared" si="2"/>
        <v>0</v>
      </c>
      <c r="Q36" s="115"/>
      <c r="R36"/>
      <c r="S36" s="115" t="s">
        <v>242</v>
      </c>
    </row>
    <row r="37" spans="3:19" s="47" customFormat="1" ht="15" customHeight="1">
      <c r="C37" s="56">
        <v>14</v>
      </c>
      <c r="D37" s="68"/>
      <c r="E37" s="216"/>
      <c r="F37" s="68"/>
      <c r="G37" s="49" t="str">
        <f t="shared" si="0"/>
        <v/>
      </c>
      <c r="H37" s="30"/>
      <c r="I37" s="66">
        <v>69</v>
      </c>
      <c r="J37" s="231"/>
      <c r="K37" s="231"/>
      <c r="L37" s="68"/>
      <c r="M37" s="49" t="str">
        <f t="shared" si="1"/>
        <v/>
      </c>
      <c r="N37" s="115"/>
      <c r="O37" s="120" t="s">
        <v>147</v>
      </c>
      <c r="P37" s="118">
        <f t="shared" si="2"/>
        <v>0</v>
      </c>
      <c r="R37"/>
      <c r="S37" s="115"/>
    </row>
    <row r="38" spans="3:19" s="47" customFormat="1" ht="15" customHeight="1">
      <c r="C38" s="56">
        <v>15</v>
      </c>
      <c r="D38" s="68"/>
      <c r="E38" s="216"/>
      <c r="F38" s="68"/>
      <c r="G38" s="49" t="str">
        <f t="shared" si="0"/>
        <v/>
      </c>
      <c r="H38" s="30"/>
      <c r="I38" s="66">
        <v>70</v>
      </c>
      <c r="J38" s="231"/>
      <c r="K38" s="231"/>
      <c r="L38" s="68"/>
      <c r="M38" s="49" t="str">
        <f t="shared" si="1"/>
        <v/>
      </c>
      <c r="N38" s="115"/>
      <c r="O38" s="119" t="s">
        <v>148</v>
      </c>
      <c r="P38" s="118">
        <f t="shared" si="2"/>
        <v>0</v>
      </c>
      <c r="R38"/>
      <c r="S38" s="115"/>
    </row>
    <row r="39" spans="3:19" s="47" customFormat="1" ht="15" customHeight="1" thickBot="1">
      <c r="C39" s="56">
        <v>16</v>
      </c>
      <c r="D39" s="68"/>
      <c r="E39" s="216"/>
      <c r="F39" s="68"/>
      <c r="G39" s="49" t="str">
        <f t="shared" si="0"/>
        <v/>
      </c>
      <c r="H39" s="30"/>
      <c r="I39" s="66">
        <v>71</v>
      </c>
      <c r="J39" s="231"/>
      <c r="K39" s="231"/>
      <c r="L39" s="68"/>
      <c r="M39" s="49" t="str">
        <f t="shared" si="1"/>
        <v/>
      </c>
      <c r="N39"/>
      <c r="R39"/>
      <c r="S39" s="115"/>
    </row>
    <row r="40" spans="3:19" s="47" customFormat="1" ht="15" customHeight="1" thickBot="1">
      <c r="C40" s="56">
        <v>17</v>
      </c>
      <c r="D40" s="68"/>
      <c r="E40" s="216"/>
      <c r="F40" s="68"/>
      <c r="G40" s="49" t="str">
        <f t="shared" si="0"/>
        <v/>
      </c>
      <c r="H40" s="30"/>
      <c r="I40" s="66">
        <v>72</v>
      </c>
      <c r="J40" s="231"/>
      <c r="K40" s="231"/>
      <c r="L40" s="68"/>
      <c r="M40" s="49" t="str">
        <f t="shared" si="1"/>
        <v/>
      </c>
      <c r="N40"/>
      <c r="O40" s="117" t="s">
        <v>5</v>
      </c>
      <c r="P40" s="214">
        <f>SUM(P24:P38)</f>
        <v>0</v>
      </c>
      <c r="Q40" s="115"/>
      <c r="R40"/>
      <c r="S40" s="115"/>
    </row>
    <row r="41" spans="3:19" s="47" customFormat="1" ht="15" customHeight="1">
      <c r="C41" s="56">
        <v>18</v>
      </c>
      <c r="D41" s="68"/>
      <c r="E41" s="216"/>
      <c r="F41" s="68"/>
      <c r="G41" s="49" t="str">
        <f t="shared" si="0"/>
        <v/>
      </c>
      <c r="H41" s="30"/>
      <c r="I41" s="66">
        <v>73</v>
      </c>
      <c r="J41" s="231"/>
      <c r="K41" s="231"/>
      <c r="L41" s="68"/>
      <c r="M41" s="49" t="str">
        <f t="shared" si="1"/>
        <v/>
      </c>
      <c r="N41"/>
      <c r="R41"/>
      <c r="S41" s="115"/>
    </row>
    <row r="42" spans="3:19" s="47" customFormat="1" ht="15" customHeight="1" thickBot="1">
      <c r="C42" s="56">
        <v>19</v>
      </c>
      <c r="D42" s="68"/>
      <c r="E42" s="216"/>
      <c r="F42" s="68"/>
      <c r="G42" s="49" t="str">
        <f t="shared" si="0"/>
        <v/>
      </c>
      <c r="H42" s="30"/>
      <c r="I42" s="66">
        <v>74</v>
      </c>
      <c r="J42" s="231"/>
      <c r="K42" s="231"/>
      <c r="L42" s="68"/>
      <c r="M42" s="49" t="str">
        <f t="shared" si="1"/>
        <v/>
      </c>
      <c r="N42"/>
      <c r="R42"/>
      <c r="S42" s="115"/>
    </row>
    <row r="43" spans="3:19" s="47" customFormat="1" ht="15" customHeight="1">
      <c r="C43" s="56">
        <v>20</v>
      </c>
      <c r="D43" s="68"/>
      <c r="E43" s="216"/>
      <c r="F43" s="68"/>
      <c r="G43" s="49" t="str">
        <f t="shared" si="0"/>
        <v/>
      </c>
      <c r="H43" s="30"/>
      <c r="I43" s="66">
        <v>75</v>
      </c>
      <c r="J43" s="231"/>
      <c r="K43" s="231"/>
      <c r="L43" s="68"/>
      <c r="M43" s="49" t="str">
        <f t="shared" si="1"/>
        <v/>
      </c>
      <c r="N43"/>
      <c r="O43" s="451" t="s">
        <v>6</v>
      </c>
      <c r="P43" s="452"/>
      <c r="Q43" s="38">
        <f>P24+P27+P30+P33+P36</f>
        <v>0</v>
      </c>
      <c r="R43"/>
      <c r="S43" s="115"/>
    </row>
    <row r="44" spans="3:18" s="47" customFormat="1" ht="15" customHeight="1">
      <c r="C44" s="56">
        <v>21</v>
      </c>
      <c r="D44" s="68"/>
      <c r="E44" s="216"/>
      <c r="F44" s="68"/>
      <c r="G44" s="49" t="str">
        <f t="shared" si="0"/>
        <v/>
      </c>
      <c r="H44" s="30"/>
      <c r="I44" s="66">
        <v>76</v>
      </c>
      <c r="J44" s="231"/>
      <c r="K44" s="231"/>
      <c r="L44" s="68"/>
      <c r="M44" s="49" t="str">
        <f t="shared" si="1"/>
        <v/>
      </c>
      <c r="N44"/>
      <c r="O44" s="453" t="s">
        <v>7</v>
      </c>
      <c r="P44" s="454"/>
      <c r="Q44" s="39">
        <f aca="true" t="shared" si="3" ref="Q44:Q45">P25+P28+P31+P34+P37</f>
        <v>0</v>
      </c>
      <c r="R44"/>
    </row>
    <row r="45" spans="3:18" s="47" customFormat="1" ht="15" customHeight="1">
      <c r="C45" s="56">
        <v>22</v>
      </c>
      <c r="D45" s="68"/>
      <c r="E45" s="216"/>
      <c r="F45" s="68"/>
      <c r="G45" s="49" t="str">
        <f t="shared" si="0"/>
        <v/>
      </c>
      <c r="H45" s="30"/>
      <c r="I45" s="66">
        <v>77</v>
      </c>
      <c r="J45" s="231"/>
      <c r="K45" s="231"/>
      <c r="L45" s="68"/>
      <c r="M45" s="49" t="str">
        <f t="shared" si="1"/>
        <v/>
      </c>
      <c r="N45"/>
      <c r="O45" s="453" t="s">
        <v>8</v>
      </c>
      <c r="P45" s="454"/>
      <c r="Q45" s="39">
        <f t="shared" si="3"/>
        <v>0</v>
      </c>
      <c r="R45"/>
    </row>
    <row r="46" spans="3:18" s="47" customFormat="1" ht="15" customHeight="1">
      <c r="C46" s="56">
        <v>23</v>
      </c>
      <c r="D46" s="68"/>
      <c r="E46" s="216"/>
      <c r="F46" s="68"/>
      <c r="G46" s="49" t="str">
        <f t="shared" si="0"/>
        <v/>
      </c>
      <c r="H46" s="30"/>
      <c r="I46" s="66">
        <v>78</v>
      </c>
      <c r="J46" s="231"/>
      <c r="K46" s="231"/>
      <c r="L46" s="68"/>
      <c r="M46" s="49" t="str">
        <f t="shared" si="1"/>
        <v/>
      </c>
      <c r="N46"/>
      <c r="O46" s="427" t="s">
        <v>9</v>
      </c>
      <c r="P46" s="428"/>
      <c r="Q46" s="91">
        <f>SUM(Q43:Q45)</f>
        <v>0</v>
      </c>
      <c r="R46"/>
    </row>
    <row r="47" spans="3:18" s="47" customFormat="1" ht="15" customHeight="1">
      <c r="C47" s="56">
        <v>24</v>
      </c>
      <c r="D47" s="68"/>
      <c r="E47" s="216"/>
      <c r="F47" s="68"/>
      <c r="G47" s="49" t="str">
        <f t="shared" si="0"/>
        <v/>
      </c>
      <c r="H47" s="30"/>
      <c r="I47" s="66">
        <v>79</v>
      </c>
      <c r="J47" s="231"/>
      <c r="K47" s="231"/>
      <c r="L47" s="68"/>
      <c r="M47" s="49" t="str">
        <f t="shared" si="1"/>
        <v/>
      </c>
      <c r="N47"/>
      <c r="O47" s="429" t="s">
        <v>10</v>
      </c>
      <c r="P47" s="430"/>
      <c r="Q47" s="435">
        <f>COUNTA(D24:E78)+COUNTA(J24:K78)</f>
        <v>0</v>
      </c>
      <c r="R47"/>
    </row>
    <row r="48" spans="3:18" s="47" customFormat="1" ht="15" customHeight="1">
      <c r="C48" s="56">
        <v>25</v>
      </c>
      <c r="D48" s="68"/>
      <c r="E48" s="216"/>
      <c r="F48" s="68"/>
      <c r="G48" s="49" t="str">
        <f t="shared" si="0"/>
        <v/>
      </c>
      <c r="H48" s="30"/>
      <c r="I48" s="66">
        <v>80</v>
      </c>
      <c r="J48" s="231"/>
      <c r="K48" s="231"/>
      <c r="L48" s="68"/>
      <c r="M48" s="49" t="str">
        <f t="shared" si="1"/>
        <v/>
      </c>
      <c r="N48"/>
      <c r="O48" s="431"/>
      <c r="P48" s="432"/>
      <c r="Q48" s="437"/>
      <c r="R48"/>
    </row>
    <row r="49" spans="3:18" s="47" customFormat="1" ht="15" customHeight="1">
      <c r="C49" s="56">
        <v>26</v>
      </c>
      <c r="D49" s="68"/>
      <c r="E49" s="216"/>
      <c r="F49" s="68"/>
      <c r="G49" s="49" t="str">
        <f t="shared" si="0"/>
        <v/>
      </c>
      <c r="H49" s="30"/>
      <c r="I49" s="66">
        <v>81</v>
      </c>
      <c r="J49" s="231"/>
      <c r="K49" s="231"/>
      <c r="L49" s="68"/>
      <c r="M49" s="49" t="str">
        <f t="shared" si="1"/>
        <v/>
      </c>
      <c r="N49"/>
      <c r="O49" s="429" t="s">
        <v>11</v>
      </c>
      <c r="P49" s="430"/>
      <c r="Q49" s="435">
        <f>SUM(M70:M78)</f>
        <v>0</v>
      </c>
      <c r="R49"/>
    </row>
    <row r="50" spans="3:18" s="47" customFormat="1" ht="15" customHeight="1" thickBot="1">
      <c r="C50" s="56">
        <v>27</v>
      </c>
      <c r="D50" s="68"/>
      <c r="E50" s="216"/>
      <c r="F50" s="68"/>
      <c r="G50" s="49" t="str">
        <f t="shared" si="0"/>
        <v/>
      </c>
      <c r="H50" s="30"/>
      <c r="I50" s="66">
        <v>82</v>
      </c>
      <c r="J50" s="231"/>
      <c r="K50" s="231"/>
      <c r="L50" s="68"/>
      <c r="M50" s="49" t="str">
        <f t="shared" si="1"/>
        <v/>
      </c>
      <c r="N50"/>
      <c r="O50" s="433"/>
      <c r="P50" s="434"/>
      <c r="Q50" s="436"/>
      <c r="R50"/>
    </row>
    <row r="51" spans="3:18" s="47" customFormat="1" ht="15" customHeight="1">
      <c r="C51" s="56">
        <v>28</v>
      </c>
      <c r="D51" s="68"/>
      <c r="E51" s="216"/>
      <c r="F51" s="68"/>
      <c r="G51" s="49" t="str">
        <f t="shared" si="0"/>
        <v/>
      </c>
      <c r="H51" s="30"/>
      <c r="I51" s="66">
        <v>83</v>
      </c>
      <c r="J51" s="231"/>
      <c r="K51" s="231"/>
      <c r="L51" s="68"/>
      <c r="M51" s="49" t="str">
        <f t="shared" si="1"/>
        <v/>
      </c>
      <c r="N51"/>
      <c r="R51"/>
    </row>
    <row r="52" spans="3:18" s="47" customFormat="1" ht="15" customHeight="1">
      <c r="C52" s="56">
        <v>29</v>
      </c>
      <c r="D52" s="68"/>
      <c r="E52" s="216"/>
      <c r="F52" s="68"/>
      <c r="G52" s="49" t="str">
        <f t="shared" si="0"/>
        <v/>
      </c>
      <c r="H52" s="30"/>
      <c r="I52" s="66">
        <v>84</v>
      </c>
      <c r="J52" s="231"/>
      <c r="K52" s="231"/>
      <c r="L52" s="68"/>
      <c r="M52" s="49" t="str">
        <f t="shared" si="1"/>
        <v/>
      </c>
      <c r="N52"/>
      <c r="O52"/>
      <c r="P52"/>
      <c r="Q52" s="21"/>
      <c r="R52"/>
    </row>
    <row r="53" spans="3:18" s="47" customFormat="1" ht="15" customHeight="1">
      <c r="C53" s="56">
        <v>30</v>
      </c>
      <c r="D53" s="68"/>
      <c r="E53" s="216"/>
      <c r="F53" s="68"/>
      <c r="G53" s="49" t="str">
        <f t="shared" si="0"/>
        <v/>
      </c>
      <c r="H53" s="30"/>
      <c r="I53" s="66">
        <v>85</v>
      </c>
      <c r="J53" s="231"/>
      <c r="K53" s="231"/>
      <c r="L53" s="68"/>
      <c r="M53" s="49" t="str">
        <f t="shared" si="1"/>
        <v/>
      </c>
      <c r="N53"/>
      <c r="R53"/>
    </row>
    <row r="54" spans="3:18" s="47" customFormat="1" ht="15" customHeight="1">
      <c r="C54" s="56">
        <v>31</v>
      </c>
      <c r="D54" s="68"/>
      <c r="E54" s="216"/>
      <c r="F54" s="68"/>
      <c r="G54" s="49" t="str">
        <f t="shared" si="0"/>
        <v/>
      </c>
      <c r="H54" s="30"/>
      <c r="I54" s="66">
        <v>86</v>
      </c>
      <c r="J54" s="231"/>
      <c r="K54" s="231"/>
      <c r="L54" s="68"/>
      <c r="M54" s="49" t="str">
        <f t="shared" si="1"/>
        <v/>
      </c>
      <c r="N54"/>
      <c r="R54"/>
    </row>
    <row r="55" spans="3:18" s="47" customFormat="1" ht="15" customHeight="1">
      <c r="C55" s="56">
        <v>32</v>
      </c>
      <c r="D55" s="68"/>
      <c r="E55" s="216"/>
      <c r="F55" s="68"/>
      <c r="G55" s="49" t="str">
        <f t="shared" si="0"/>
        <v/>
      </c>
      <c r="H55" s="30"/>
      <c r="I55" s="66">
        <v>87</v>
      </c>
      <c r="J55" s="231"/>
      <c r="K55" s="231"/>
      <c r="L55" s="68"/>
      <c r="M55" s="49" t="str">
        <f t="shared" si="1"/>
        <v/>
      </c>
      <c r="N55"/>
      <c r="R55"/>
    </row>
    <row r="56" spans="3:18" s="47" customFormat="1" ht="15" customHeight="1">
      <c r="C56" s="56">
        <v>33</v>
      </c>
      <c r="D56" s="68"/>
      <c r="E56" s="216"/>
      <c r="F56" s="68"/>
      <c r="G56" s="49" t="str">
        <f aca="true" t="shared" si="4" ref="G56:G78">IF(F56&lt;&gt;"",1,"")</f>
        <v/>
      </c>
      <c r="H56" s="30"/>
      <c r="I56" s="66">
        <v>88</v>
      </c>
      <c r="J56" s="231"/>
      <c r="K56" s="231"/>
      <c r="L56" s="68"/>
      <c r="M56" s="49" t="str">
        <f aca="true" t="shared" si="5" ref="M56:M78">IF(L56&lt;&gt;"",1,"")</f>
        <v/>
      </c>
      <c r="N56"/>
      <c r="R56"/>
    </row>
    <row r="57" spans="3:18" s="47" customFormat="1" ht="15" customHeight="1">
      <c r="C57" s="56">
        <v>34</v>
      </c>
      <c r="D57" s="68"/>
      <c r="E57" s="216"/>
      <c r="F57" s="68"/>
      <c r="G57" s="49" t="str">
        <f t="shared" si="4"/>
        <v/>
      </c>
      <c r="H57" s="30"/>
      <c r="I57" s="66">
        <v>89</v>
      </c>
      <c r="J57" s="231"/>
      <c r="K57" s="231"/>
      <c r="L57" s="68"/>
      <c r="M57" s="49" t="str">
        <f t="shared" si="5"/>
        <v/>
      </c>
      <c r="N57"/>
      <c r="R57"/>
    </row>
    <row r="58" spans="3:18" s="47" customFormat="1" ht="15" customHeight="1">
      <c r="C58" s="56">
        <v>35</v>
      </c>
      <c r="D58" s="68"/>
      <c r="E58" s="216"/>
      <c r="F58" s="68"/>
      <c r="G58" s="49" t="str">
        <f t="shared" si="4"/>
        <v/>
      </c>
      <c r="H58" s="30"/>
      <c r="I58" s="66">
        <v>90</v>
      </c>
      <c r="J58" s="231"/>
      <c r="K58" s="231"/>
      <c r="L58" s="68"/>
      <c r="M58" s="49" t="str">
        <f t="shared" si="5"/>
        <v/>
      </c>
      <c r="N58"/>
      <c r="R58"/>
    </row>
    <row r="59" spans="3:18" s="47" customFormat="1" ht="15" customHeight="1">
      <c r="C59" s="56">
        <v>36</v>
      </c>
      <c r="D59" s="68"/>
      <c r="E59" s="216"/>
      <c r="F59" s="68"/>
      <c r="G59" s="49" t="str">
        <f t="shared" si="4"/>
        <v/>
      </c>
      <c r="H59" s="30"/>
      <c r="I59" s="66">
        <v>91</v>
      </c>
      <c r="J59" s="231"/>
      <c r="K59" s="231"/>
      <c r="L59" s="68"/>
      <c r="M59" s="49" t="str">
        <f t="shared" si="5"/>
        <v/>
      </c>
      <c r="N59"/>
      <c r="R59"/>
    </row>
    <row r="60" spans="3:18" s="47" customFormat="1" ht="15" customHeight="1">
      <c r="C60" s="56">
        <v>37</v>
      </c>
      <c r="D60" s="68"/>
      <c r="E60" s="216"/>
      <c r="F60" s="68"/>
      <c r="G60" s="49" t="str">
        <f t="shared" si="4"/>
        <v/>
      </c>
      <c r="H60" s="30"/>
      <c r="I60" s="66">
        <v>92</v>
      </c>
      <c r="J60" s="231"/>
      <c r="K60" s="231"/>
      <c r="L60" s="68"/>
      <c r="M60" s="49" t="str">
        <f t="shared" si="5"/>
        <v/>
      </c>
      <c r="N60"/>
      <c r="R60"/>
    </row>
    <row r="61" spans="3:18" s="47" customFormat="1" ht="15" customHeight="1">
      <c r="C61" s="56">
        <v>38</v>
      </c>
      <c r="D61" s="68"/>
      <c r="E61" s="216"/>
      <c r="F61" s="68"/>
      <c r="G61" s="49" t="str">
        <f t="shared" si="4"/>
        <v/>
      </c>
      <c r="H61" s="30"/>
      <c r="I61" s="66">
        <v>93</v>
      </c>
      <c r="J61" s="231"/>
      <c r="K61" s="231"/>
      <c r="L61" s="68"/>
      <c r="M61" s="49" t="str">
        <f t="shared" si="5"/>
        <v/>
      </c>
      <c r="N61"/>
      <c r="O61" s="22"/>
      <c r="P61" s="22"/>
      <c r="Q61" s="22"/>
      <c r="R61"/>
    </row>
    <row r="62" spans="3:18" s="47" customFormat="1" ht="15" customHeight="1">
      <c r="C62" s="56">
        <v>39</v>
      </c>
      <c r="D62" s="68"/>
      <c r="E62" s="216"/>
      <c r="F62" s="68"/>
      <c r="G62" s="49" t="str">
        <f t="shared" si="4"/>
        <v/>
      </c>
      <c r="H62" s="30"/>
      <c r="I62" s="66">
        <v>94</v>
      </c>
      <c r="J62" s="231"/>
      <c r="K62" s="231"/>
      <c r="L62" s="68"/>
      <c r="M62" s="49" t="str">
        <f t="shared" si="5"/>
        <v/>
      </c>
      <c r="N62"/>
      <c r="O62" s="22"/>
      <c r="P62"/>
      <c r="Q62"/>
      <c r="R62"/>
    </row>
    <row r="63" spans="3:39" s="47" customFormat="1" ht="15" customHeight="1">
      <c r="C63" s="56">
        <v>40</v>
      </c>
      <c r="D63" s="68"/>
      <c r="E63" s="216"/>
      <c r="F63" s="68"/>
      <c r="G63" s="49" t="str">
        <f t="shared" si="4"/>
        <v/>
      </c>
      <c r="H63" s="30"/>
      <c r="I63" s="66">
        <v>95</v>
      </c>
      <c r="J63" s="231"/>
      <c r="K63" s="231"/>
      <c r="L63" s="68"/>
      <c r="M63" s="49" t="str">
        <f t="shared" si="5"/>
        <v/>
      </c>
      <c r="N63"/>
      <c r="O63" s="22"/>
      <c r="P63"/>
      <c r="Q63"/>
      <c r="R63"/>
      <c r="AL63"/>
      <c r="AM63"/>
    </row>
    <row r="64" spans="3:39" s="47" customFormat="1" ht="15" customHeight="1">
      <c r="C64" s="56">
        <v>41</v>
      </c>
      <c r="D64" s="68"/>
      <c r="E64" s="216"/>
      <c r="F64" s="68"/>
      <c r="G64" s="49" t="str">
        <f t="shared" si="4"/>
        <v/>
      </c>
      <c r="H64" s="30"/>
      <c r="I64" s="66">
        <v>96</v>
      </c>
      <c r="J64" s="231"/>
      <c r="K64" s="231"/>
      <c r="L64" s="68"/>
      <c r="M64" s="49" t="str">
        <f t="shared" si="5"/>
        <v/>
      </c>
      <c r="N64"/>
      <c r="O64" s="22"/>
      <c r="P64"/>
      <c r="Q64"/>
      <c r="R64"/>
      <c r="AL64"/>
      <c r="AM64"/>
    </row>
    <row r="65" spans="3:39" s="47" customFormat="1" ht="15" customHeight="1">
      <c r="C65" s="56">
        <v>42</v>
      </c>
      <c r="D65" s="68"/>
      <c r="E65" s="216"/>
      <c r="F65" s="68"/>
      <c r="G65" s="49" t="str">
        <f t="shared" si="4"/>
        <v/>
      </c>
      <c r="H65" s="30"/>
      <c r="I65" s="66">
        <v>97</v>
      </c>
      <c r="J65" s="231"/>
      <c r="K65" s="231"/>
      <c r="L65" s="68"/>
      <c r="M65" s="49" t="str">
        <f t="shared" si="5"/>
        <v/>
      </c>
      <c r="N65"/>
      <c r="O65"/>
      <c r="P65"/>
      <c r="Q65"/>
      <c r="R65"/>
      <c r="AL65"/>
      <c r="AM65"/>
    </row>
    <row r="66" spans="3:39" s="47" customFormat="1" ht="15" customHeight="1">
      <c r="C66" s="56">
        <v>43</v>
      </c>
      <c r="D66" s="68"/>
      <c r="E66" s="216"/>
      <c r="F66" s="68"/>
      <c r="G66" s="49" t="str">
        <f t="shared" si="4"/>
        <v/>
      </c>
      <c r="H66" s="30"/>
      <c r="I66" s="66">
        <v>98</v>
      </c>
      <c r="J66" s="231"/>
      <c r="K66" s="231"/>
      <c r="L66" s="68"/>
      <c r="M66" s="49" t="str">
        <f t="shared" si="5"/>
        <v/>
      </c>
      <c r="N66"/>
      <c r="O66"/>
      <c r="P66"/>
      <c r="Q66"/>
      <c r="R66"/>
      <c r="AL66"/>
      <c r="AM66"/>
    </row>
    <row r="67" spans="3:39" s="47" customFormat="1" ht="15" customHeight="1">
      <c r="C67" s="56">
        <v>44</v>
      </c>
      <c r="D67" s="68"/>
      <c r="E67" s="216"/>
      <c r="F67" s="68"/>
      <c r="G67" s="49" t="str">
        <f t="shared" si="4"/>
        <v/>
      </c>
      <c r="H67" s="30"/>
      <c r="I67" s="66">
        <v>99</v>
      </c>
      <c r="J67" s="231"/>
      <c r="K67" s="231"/>
      <c r="L67" s="68"/>
      <c r="M67" s="49" t="str">
        <f t="shared" si="5"/>
        <v/>
      </c>
      <c r="N67"/>
      <c r="O67"/>
      <c r="P67"/>
      <c r="Q67"/>
      <c r="R67"/>
      <c r="AL67"/>
      <c r="AM67"/>
    </row>
    <row r="68" spans="3:39" s="47" customFormat="1" ht="15" customHeight="1">
      <c r="C68" s="56">
        <v>45</v>
      </c>
      <c r="D68" s="68"/>
      <c r="E68" s="216"/>
      <c r="F68" s="68"/>
      <c r="G68" s="49" t="str">
        <f t="shared" si="4"/>
        <v/>
      </c>
      <c r="H68" s="30"/>
      <c r="I68" s="56">
        <v>0</v>
      </c>
      <c r="J68" s="216"/>
      <c r="K68" s="231"/>
      <c r="L68" s="68"/>
      <c r="M68" s="49" t="str">
        <f t="shared" si="5"/>
        <v/>
      </c>
      <c r="N68" s="22"/>
      <c r="O68"/>
      <c r="P68"/>
      <c r="Q68"/>
      <c r="R68"/>
      <c r="AL68"/>
      <c r="AM68"/>
    </row>
    <row r="69" spans="3:39" s="47" customFormat="1" ht="15" customHeight="1">
      <c r="C69" s="56">
        <v>46</v>
      </c>
      <c r="D69" s="68"/>
      <c r="E69" s="216"/>
      <c r="F69" s="68"/>
      <c r="G69" s="49" t="str">
        <f t="shared" si="4"/>
        <v/>
      </c>
      <c r="H69" s="30"/>
      <c r="I69" s="56" t="s">
        <v>35</v>
      </c>
      <c r="J69" s="216"/>
      <c r="K69" s="231"/>
      <c r="L69" s="68"/>
      <c r="M69" s="49" t="str">
        <f t="shared" si="5"/>
        <v/>
      </c>
      <c r="N69" s="22"/>
      <c r="O69"/>
      <c r="P69"/>
      <c r="Q69"/>
      <c r="R69"/>
      <c r="AL69"/>
      <c r="AM69"/>
    </row>
    <row r="70" spans="1:21" ht="15" customHeight="1">
      <c r="A70" s="47"/>
      <c r="B70" s="47"/>
      <c r="C70" s="56">
        <v>47</v>
      </c>
      <c r="D70" s="68"/>
      <c r="E70" s="216"/>
      <c r="F70" s="68"/>
      <c r="G70" s="49" t="str">
        <f t="shared" si="4"/>
        <v/>
      </c>
      <c r="H70" s="30"/>
      <c r="I70" s="455" t="s">
        <v>12</v>
      </c>
      <c r="J70" s="216"/>
      <c r="K70" s="231"/>
      <c r="L70" s="68"/>
      <c r="M70" s="49" t="str">
        <f t="shared" si="5"/>
        <v/>
      </c>
      <c r="N70" s="22"/>
      <c r="T70" s="47"/>
      <c r="U70" s="47"/>
    </row>
    <row r="71" spans="3:13" ht="15" customHeight="1">
      <c r="C71" s="56">
        <v>48</v>
      </c>
      <c r="D71" s="68"/>
      <c r="E71" s="216"/>
      <c r="F71" s="68"/>
      <c r="G71" s="49" t="str">
        <f t="shared" si="4"/>
        <v/>
      </c>
      <c r="H71" s="30"/>
      <c r="I71" s="456"/>
      <c r="J71" s="216"/>
      <c r="K71" s="231"/>
      <c r="L71" s="68"/>
      <c r="M71" s="49" t="str">
        <f t="shared" si="5"/>
        <v/>
      </c>
    </row>
    <row r="72" spans="3:13" ht="15" customHeight="1">
      <c r="C72" s="56">
        <v>49</v>
      </c>
      <c r="D72" s="68"/>
      <c r="E72" s="216"/>
      <c r="F72" s="68"/>
      <c r="G72" s="49" t="str">
        <f t="shared" si="4"/>
        <v/>
      </c>
      <c r="H72" s="30"/>
      <c r="I72" s="456"/>
      <c r="J72" s="216"/>
      <c r="K72" s="231"/>
      <c r="L72" s="68"/>
      <c r="M72" s="49" t="str">
        <f t="shared" si="5"/>
        <v/>
      </c>
    </row>
    <row r="73" spans="3:13" ht="15" customHeight="1">
      <c r="C73" s="56">
        <v>50</v>
      </c>
      <c r="D73" s="68"/>
      <c r="E73" s="216"/>
      <c r="F73" s="68"/>
      <c r="G73" s="49" t="str">
        <f t="shared" si="4"/>
        <v/>
      </c>
      <c r="H73" s="30"/>
      <c r="I73" s="456"/>
      <c r="J73" s="216"/>
      <c r="K73" s="231"/>
      <c r="L73" s="68"/>
      <c r="M73" s="49" t="str">
        <f t="shared" si="5"/>
        <v/>
      </c>
    </row>
    <row r="74" spans="3:13" ht="15" customHeight="1">
      <c r="C74" s="56">
        <v>51</v>
      </c>
      <c r="D74" s="68"/>
      <c r="E74" s="216"/>
      <c r="F74" s="68"/>
      <c r="G74" s="49" t="str">
        <f t="shared" si="4"/>
        <v/>
      </c>
      <c r="H74" s="33"/>
      <c r="I74" s="456"/>
      <c r="J74" s="216"/>
      <c r="K74" s="231"/>
      <c r="L74" s="68"/>
      <c r="M74" s="49" t="str">
        <f t="shared" si="5"/>
        <v/>
      </c>
    </row>
    <row r="75" spans="3:13" ht="15" customHeight="1">
      <c r="C75" s="56">
        <v>52</v>
      </c>
      <c r="D75" s="68"/>
      <c r="E75" s="216"/>
      <c r="F75" s="68"/>
      <c r="G75" s="49" t="str">
        <f t="shared" si="4"/>
        <v/>
      </c>
      <c r="H75" s="33"/>
      <c r="I75" s="456"/>
      <c r="J75" s="216"/>
      <c r="K75" s="231"/>
      <c r="L75" s="68"/>
      <c r="M75" s="49" t="str">
        <f t="shared" si="5"/>
        <v/>
      </c>
    </row>
    <row r="76" spans="3:13" ht="15" customHeight="1">
      <c r="C76" s="56">
        <v>53</v>
      </c>
      <c r="D76" s="68"/>
      <c r="E76" s="216"/>
      <c r="F76" s="68"/>
      <c r="G76" s="49" t="str">
        <f t="shared" si="4"/>
        <v/>
      </c>
      <c r="H76" s="33"/>
      <c r="I76" s="456"/>
      <c r="J76" s="216"/>
      <c r="K76" s="231"/>
      <c r="L76" s="68"/>
      <c r="M76" s="49" t="str">
        <f t="shared" si="5"/>
        <v/>
      </c>
    </row>
    <row r="77" spans="3:13" ht="15" customHeight="1">
      <c r="C77" s="56">
        <v>54</v>
      </c>
      <c r="D77" s="68"/>
      <c r="E77" s="216"/>
      <c r="F77" s="68"/>
      <c r="G77" s="49" t="str">
        <f t="shared" si="4"/>
        <v/>
      </c>
      <c r="H77" s="33"/>
      <c r="I77" s="456"/>
      <c r="J77" s="216"/>
      <c r="K77" s="231"/>
      <c r="L77" s="68"/>
      <c r="M77" s="49" t="str">
        <f t="shared" si="5"/>
        <v/>
      </c>
    </row>
    <row r="78" spans="3:13" ht="15" customHeight="1">
      <c r="C78" s="56">
        <v>55</v>
      </c>
      <c r="D78" s="68"/>
      <c r="E78" s="216"/>
      <c r="F78" s="68"/>
      <c r="G78" s="49" t="str">
        <f t="shared" si="4"/>
        <v/>
      </c>
      <c r="H78" s="30"/>
      <c r="I78" s="457"/>
      <c r="J78" s="216"/>
      <c r="K78" s="231"/>
      <c r="L78" s="68"/>
      <c r="M78" s="49" t="str">
        <f t="shared" si="5"/>
        <v/>
      </c>
    </row>
    <row r="79" ht="15" customHeight="1">
      <c r="K79" s="16"/>
    </row>
    <row r="80" ht="15" customHeight="1">
      <c r="K80" s="16"/>
    </row>
    <row r="81" ht="15" customHeight="1">
      <c r="K81" s="16"/>
    </row>
    <row r="82" spans="5:8" ht="15" customHeight="1">
      <c r="E82" s="114"/>
      <c r="F82" s="114"/>
      <c r="G82" s="114"/>
      <c r="H82" s="114"/>
    </row>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sheetData>
  <mergeCells count="43">
    <mergeCell ref="O43:P43"/>
    <mergeCell ref="O44:P44"/>
    <mergeCell ref="O45:P45"/>
    <mergeCell ref="I70:I78"/>
    <mergeCell ref="C2:E2"/>
    <mergeCell ref="C3:E3"/>
    <mergeCell ref="C4:E4"/>
    <mergeCell ref="C5:E5"/>
    <mergeCell ref="C6:E6"/>
    <mergeCell ref="C8:E8"/>
    <mergeCell ref="C7:E7"/>
    <mergeCell ref="J16:K19"/>
    <mergeCell ref="F6:L6"/>
    <mergeCell ref="F7:L7"/>
    <mergeCell ref="F8:L10"/>
    <mergeCell ref="J12:K12"/>
    <mergeCell ref="C1:R1"/>
    <mergeCell ref="F2:L2"/>
    <mergeCell ref="F3:L3"/>
    <mergeCell ref="F4:L4"/>
    <mergeCell ref="F5:L5"/>
    <mergeCell ref="A16:B19"/>
    <mergeCell ref="A20:B20"/>
    <mergeCell ref="C12:F12"/>
    <mergeCell ref="C13:F14"/>
    <mergeCell ref="C15:F15"/>
    <mergeCell ref="C16:F17"/>
    <mergeCell ref="C18:D18"/>
    <mergeCell ref="C19:D19"/>
    <mergeCell ref="C20:F20"/>
    <mergeCell ref="A12:B12"/>
    <mergeCell ref="A13:B14"/>
    <mergeCell ref="A15:B15"/>
    <mergeCell ref="L12:O12"/>
    <mergeCell ref="J13:K14"/>
    <mergeCell ref="L13:O14"/>
    <mergeCell ref="J15:K15"/>
    <mergeCell ref="L15:O15"/>
    <mergeCell ref="O46:P46"/>
    <mergeCell ref="O47:P48"/>
    <mergeCell ref="O49:P50"/>
    <mergeCell ref="Q49:Q50"/>
    <mergeCell ref="Q47:Q48"/>
  </mergeCells>
  <conditionalFormatting sqref="C7:L7">
    <cfRule type="expression" priority="1" dxfId="134">
      <formula>$F$4=$AL$9</formula>
    </cfRule>
    <cfRule type="expression" priority="2" dxfId="134">
      <formula>$F$4=$AL$8</formula>
    </cfRule>
    <cfRule type="expression" priority="3" dxfId="134">
      <formula>$F$4=$AL$7</formula>
    </cfRule>
  </conditionalFormatting>
  <conditionalFormatting sqref="L13">
    <cfRule type="cellIs" priority="16" dxfId="0" operator="equal">
      <formula>0</formula>
    </cfRule>
  </conditionalFormatting>
  <conditionalFormatting sqref="L15:L16">
    <cfRule type="cellIs" priority="12" dxfId="0" operator="equal">
      <formula>0</formula>
    </cfRule>
  </conditionalFormatting>
  <conditionalFormatting sqref="L19:L20">
    <cfRule type="cellIs" priority="4" dxfId="0" operator="equal">
      <formula>0</formula>
    </cfRule>
  </conditionalFormatting>
  <conditionalFormatting sqref="N19:O19">
    <cfRule type="cellIs" priority="6" dxfId="0" operator="equal">
      <formula>0</formula>
    </cfRule>
  </conditionalFormatting>
  <dataValidations count="3">
    <dataValidation type="list" allowBlank="1" showInputMessage="1" showErrorMessage="1" sqref="F24:F78 L24:L78">
      <formula1>$O$24:$O$38</formula1>
    </dataValidation>
    <dataValidation type="list" allowBlank="1" showInputMessage="1" showErrorMessage="1" sqref="F4:L4">
      <formula1>$AL$5:$AL$9</formula1>
    </dataValidation>
    <dataValidation type="list" allowBlank="1" showInputMessage="1" showErrorMessage="1" sqref="F7:L7">
      <formula1>$AJ$5:$AJ$9</formula1>
    </dataValidation>
  </dataValidations>
  <printOptions horizontalCentered="1" verticalCentered="1"/>
  <pageMargins left="0.15748031496063" right="0.275590551181102" top="0.236220472440945" bottom="0.236220472440945" header="0.31496062992126" footer="0.31496062992126"/>
  <pageSetup horizontalDpi="600" verticalDpi="600" orientation="portrait" scale="54" r:id="rId2"/>
  <headerFooter>
    <oddFooter>&amp;Cpage &amp;P of &amp;N&amp;R&amp;8 2011</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799966812134"/>
  </sheetPr>
  <dimension ref="A1:BD44"/>
  <sheetViews>
    <sheetView showGridLines="0" zoomScaleSheetLayoutView="40" zoomScalePageLayoutView="40" workbookViewId="0" topLeftCell="A1"/>
  </sheetViews>
  <sheetFormatPr defaultColWidth="8.8515625" defaultRowHeight="15"/>
  <cols>
    <col min="1" max="1" width="8.8515625" style="1" customWidth="1"/>
    <col min="2" max="10" width="8.8515625" style="0" customWidth="1"/>
    <col min="11" max="11" width="8.8515625" style="2" customWidth="1"/>
    <col min="12" max="14" width="8.8515625" style="0" customWidth="1"/>
    <col min="15" max="15" width="8.7109375" style="0" customWidth="1"/>
    <col min="16" max="16" width="22.57421875" style="0" hidden="1" customWidth="1"/>
    <col min="17" max="17" width="17.7109375" style="0" hidden="1" customWidth="1"/>
    <col min="18" max="18" width="8.8515625" style="0" hidden="1" customWidth="1"/>
    <col min="19" max="19" width="8.8515625" style="0" customWidth="1"/>
    <col min="34" max="34" width="8.8515625" style="0" customWidth="1"/>
    <col min="35" max="35" width="48.421875" style="0" bestFit="1" customWidth="1"/>
    <col min="36" max="36" width="47.28125" style="0" bestFit="1" customWidth="1"/>
    <col min="37" max="37" width="14.28125" style="0" bestFit="1" customWidth="1"/>
    <col min="46" max="46" width="8.8515625" style="0" customWidth="1"/>
    <col min="49" max="52" width="8.8515625" style="0" customWidth="1"/>
    <col min="53" max="53" width="10.7109375" style="0" bestFit="1" customWidth="1"/>
    <col min="54" max="54" width="8.8515625" style="0" customWidth="1"/>
  </cols>
  <sheetData>
    <row r="1" spans="1:20" ht="30" customHeight="1" thickBot="1">
      <c r="A1" s="130"/>
      <c r="B1" s="131"/>
      <c r="C1" s="441" t="s">
        <v>239</v>
      </c>
      <c r="D1" s="441"/>
      <c r="E1" s="441"/>
      <c r="F1" s="441"/>
      <c r="G1" s="441"/>
      <c r="H1" s="441"/>
      <c r="I1" s="441"/>
      <c r="J1" s="441"/>
      <c r="K1" s="441"/>
      <c r="L1" s="441"/>
      <c r="M1" s="441"/>
      <c r="N1" s="441"/>
      <c r="O1" s="441"/>
      <c r="P1" s="441"/>
      <c r="Q1" s="441"/>
      <c r="R1" s="441"/>
      <c r="S1" s="441"/>
      <c r="T1" s="441"/>
    </row>
    <row r="2" spans="3:15" ht="15" customHeight="1">
      <c r="C2" s="304" t="s">
        <v>13</v>
      </c>
      <c r="D2" s="305"/>
      <c r="E2" s="458"/>
      <c r="F2" s="313"/>
      <c r="G2" s="314"/>
      <c r="H2" s="314"/>
      <c r="I2" s="314"/>
      <c r="J2" s="314"/>
      <c r="K2" s="315"/>
      <c r="L2" s="15"/>
      <c r="M2" s="11"/>
      <c r="N2" s="11"/>
      <c r="O2" s="11"/>
    </row>
    <row r="3" spans="3:15" ht="15" customHeight="1">
      <c r="C3" s="370" t="s">
        <v>28</v>
      </c>
      <c r="D3" s="340"/>
      <c r="E3" s="339"/>
      <c r="F3" s="316"/>
      <c r="G3" s="317"/>
      <c r="H3" s="317"/>
      <c r="I3" s="317"/>
      <c r="J3" s="317"/>
      <c r="K3" s="318"/>
      <c r="L3" s="15"/>
      <c r="M3" s="11"/>
      <c r="N3" s="11"/>
      <c r="O3" s="11"/>
    </row>
    <row r="4" spans="3:37" ht="15" customHeight="1">
      <c r="C4" s="370" t="s">
        <v>14</v>
      </c>
      <c r="D4" s="340"/>
      <c r="E4" s="339"/>
      <c r="F4" s="319" t="s">
        <v>529</v>
      </c>
      <c r="G4" s="320"/>
      <c r="H4" s="320"/>
      <c r="I4" s="320"/>
      <c r="J4" s="320"/>
      <c r="K4" s="321"/>
      <c r="L4" s="15"/>
      <c r="M4" s="11"/>
      <c r="N4" s="11"/>
      <c r="O4" s="11"/>
      <c r="AI4" s="14"/>
      <c r="AJ4" s="206" t="s">
        <v>62</v>
      </c>
      <c r="AK4" s="206" t="s">
        <v>62</v>
      </c>
    </row>
    <row r="5" spans="3:54" ht="15" customHeight="1">
      <c r="C5" s="370" t="s">
        <v>55</v>
      </c>
      <c r="D5" s="340"/>
      <c r="E5" s="339"/>
      <c r="F5" s="319" t="str">
        <f>VLOOKUP(F4,AJ4:AK16,2,FALSE)</f>
        <v>AD02426B-PRO</v>
      </c>
      <c r="G5" s="320"/>
      <c r="H5" s="320"/>
      <c r="I5" s="320"/>
      <c r="J5" s="320"/>
      <c r="K5" s="321"/>
      <c r="L5" s="15"/>
      <c r="M5" s="11"/>
      <c r="N5" s="11"/>
      <c r="O5" s="11"/>
      <c r="AJ5" s="204" t="s">
        <v>529</v>
      </c>
      <c r="AK5" s="204" t="s">
        <v>530</v>
      </c>
      <c r="BB5" t="s">
        <v>39</v>
      </c>
    </row>
    <row r="6" spans="3:54" ht="15" customHeight="1">
      <c r="C6" s="370" t="s">
        <v>15</v>
      </c>
      <c r="D6" s="340"/>
      <c r="E6" s="339"/>
      <c r="F6" s="319" t="s">
        <v>62</v>
      </c>
      <c r="G6" s="320"/>
      <c r="H6" s="320"/>
      <c r="I6" s="320"/>
      <c r="J6" s="320"/>
      <c r="K6" s="321"/>
      <c r="L6" s="15"/>
      <c r="M6" s="11"/>
      <c r="N6" s="11"/>
      <c r="O6" s="11"/>
      <c r="U6" t="s">
        <v>132</v>
      </c>
      <c r="AJ6" s="204"/>
      <c r="AK6" s="204"/>
      <c r="AW6" t="s">
        <v>56</v>
      </c>
      <c r="AX6" t="s">
        <v>98</v>
      </c>
      <c r="AY6" t="s">
        <v>253</v>
      </c>
      <c r="BB6" s="14" t="s">
        <v>54</v>
      </c>
    </row>
    <row r="7" spans="3:54" ht="15" customHeight="1" thickBot="1">
      <c r="C7" s="389" t="s">
        <v>128</v>
      </c>
      <c r="D7" s="390"/>
      <c r="E7" s="459"/>
      <c r="F7" s="460"/>
      <c r="G7" s="461"/>
      <c r="H7" s="461"/>
      <c r="I7" s="461"/>
      <c r="J7" s="461"/>
      <c r="K7" s="462"/>
      <c r="L7" s="15"/>
      <c r="M7" s="15"/>
      <c r="N7" s="15"/>
      <c r="O7" s="15"/>
      <c r="AJ7" s="204"/>
      <c r="AK7" s="204"/>
      <c r="AW7" t="s">
        <v>59</v>
      </c>
      <c r="AX7" t="s">
        <v>237</v>
      </c>
      <c r="AY7" t="s">
        <v>213</v>
      </c>
      <c r="BB7" s="14" t="s">
        <v>129</v>
      </c>
    </row>
    <row r="8" spans="4:54" ht="15" customHeight="1">
      <c r="D8" s="33"/>
      <c r="E8" s="33"/>
      <c r="F8" s="463"/>
      <c r="G8" s="464"/>
      <c r="H8" s="464"/>
      <c r="I8" s="464"/>
      <c r="J8" s="464"/>
      <c r="K8" s="465"/>
      <c r="L8" s="15"/>
      <c r="M8" s="129"/>
      <c r="AJ8" s="69"/>
      <c r="AK8" s="69"/>
      <c r="AW8" t="s">
        <v>60</v>
      </c>
      <c r="AX8" t="s">
        <v>236</v>
      </c>
      <c r="AY8" t="s">
        <v>31</v>
      </c>
      <c r="BB8" s="69" t="s">
        <v>462</v>
      </c>
    </row>
    <row r="9" spans="4:54" ht="15" customHeight="1" thickBot="1">
      <c r="D9" s="33"/>
      <c r="E9" s="33"/>
      <c r="F9" s="466"/>
      <c r="G9" s="467"/>
      <c r="H9" s="467"/>
      <c r="I9" s="467"/>
      <c r="J9" s="467"/>
      <c r="K9" s="468"/>
      <c r="L9" s="15"/>
      <c r="M9" s="33"/>
      <c r="N9" s="128"/>
      <c r="O9" s="128"/>
      <c r="P9" s="128"/>
      <c r="Q9" s="128"/>
      <c r="W9" s="136"/>
      <c r="AJ9" s="69"/>
      <c r="AK9" s="69"/>
      <c r="AW9" t="s">
        <v>214</v>
      </c>
      <c r="AX9" s="138" t="s">
        <v>61</v>
      </c>
      <c r="AY9" t="s">
        <v>32</v>
      </c>
      <c r="BB9" s="69" t="s">
        <v>485</v>
      </c>
    </row>
    <row r="10" spans="4:54" ht="15" customHeight="1" thickBot="1">
      <c r="D10" s="33"/>
      <c r="E10" s="33"/>
      <c r="F10" s="31"/>
      <c r="G10" s="31"/>
      <c r="H10" s="31"/>
      <c r="I10" s="31"/>
      <c r="J10" s="31"/>
      <c r="K10" s="16"/>
      <c r="M10" s="33"/>
      <c r="N10" s="128"/>
      <c r="O10" s="128"/>
      <c r="P10" s="128"/>
      <c r="Q10" s="128"/>
      <c r="AJ10" s="69"/>
      <c r="AK10" s="69"/>
      <c r="AW10" s="138" t="s">
        <v>235</v>
      </c>
      <c r="AX10" t="s">
        <v>99</v>
      </c>
      <c r="AY10" t="s">
        <v>234</v>
      </c>
      <c r="BB10" s="69" t="s">
        <v>463</v>
      </c>
    </row>
    <row r="11" spans="1:54" ht="15" customHeight="1">
      <c r="A11" s="302" t="s">
        <v>17</v>
      </c>
      <c r="B11" s="303"/>
      <c r="C11" s="399">
        <f>'CUSTOM YOUTH JERSEYS'!C12:F12</f>
        <v>0</v>
      </c>
      <c r="D11" s="400"/>
      <c r="E11" s="400"/>
      <c r="F11" s="401"/>
      <c r="G11" s="31"/>
      <c r="I11" s="302" t="s">
        <v>27</v>
      </c>
      <c r="J11" s="303"/>
      <c r="K11" s="399">
        <f>'CUSTOM YOUTH JERSEYS'!L12</f>
        <v>0</v>
      </c>
      <c r="L11" s="400"/>
      <c r="M11" s="400"/>
      <c r="N11" s="401"/>
      <c r="P11" s="30"/>
      <c r="Q11" s="30"/>
      <c r="AJ11" s="204"/>
      <c r="AK11" s="204"/>
      <c r="AW11" t="s">
        <v>58</v>
      </c>
      <c r="AX11" t="s">
        <v>59</v>
      </c>
      <c r="AY11" s="138" t="s">
        <v>33</v>
      </c>
      <c r="BB11" s="69" t="s">
        <v>464</v>
      </c>
    </row>
    <row r="12" spans="1:54" ht="15" customHeight="1">
      <c r="A12" s="292" t="s">
        <v>16</v>
      </c>
      <c r="B12" s="293"/>
      <c r="C12" s="278"/>
      <c r="D12" s="279"/>
      <c r="E12" s="279"/>
      <c r="F12" s="280"/>
      <c r="G12" s="31"/>
      <c r="I12" s="292" t="s">
        <v>26</v>
      </c>
      <c r="J12" s="293"/>
      <c r="K12" s="278">
        <f>C12</f>
        <v>0</v>
      </c>
      <c r="L12" s="279"/>
      <c r="M12" s="279"/>
      <c r="N12" s="280"/>
      <c r="P12" s="128"/>
      <c r="Q12" s="128"/>
      <c r="AJ12" s="204"/>
      <c r="AK12" s="204"/>
      <c r="AW12" t="s">
        <v>132</v>
      </c>
      <c r="AX12" t="s">
        <v>132</v>
      </c>
      <c r="AY12" t="s">
        <v>34</v>
      </c>
      <c r="BB12" s="69" t="s">
        <v>468</v>
      </c>
    </row>
    <row r="13" spans="1:54" ht="15" customHeight="1">
      <c r="A13" s="296"/>
      <c r="B13" s="297"/>
      <c r="C13" s="281"/>
      <c r="D13" s="282"/>
      <c r="E13" s="282"/>
      <c r="F13" s="283"/>
      <c r="G13" s="31"/>
      <c r="I13" s="296"/>
      <c r="J13" s="297"/>
      <c r="K13" s="281"/>
      <c r="L13" s="282"/>
      <c r="M13" s="282"/>
      <c r="N13" s="283"/>
      <c r="P13" s="128"/>
      <c r="Q13" s="128"/>
      <c r="AJ13" s="204"/>
      <c r="AK13" s="204"/>
      <c r="BB13" s="69" t="s">
        <v>473</v>
      </c>
    </row>
    <row r="14" spans="1:54" ht="15" customHeight="1">
      <c r="A14" s="290" t="s">
        <v>18</v>
      </c>
      <c r="B14" s="291"/>
      <c r="C14" s="275"/>
      <c r="D14" s="276"/>
      <c r="E14" s="276"/>
      <c r="F14" s="277"/>
      <c r="G14" s="31"/>
      <c r="I14" s="290" t="s">
        <v>18</v>
      </c>
      <c r="J14" s="291"/>
      <c r="K14" s="275">
        <f>C14</f>
        <v>0</v>
      </c>
      <c r="L14" s="276"/>
      <c r="M14" s="276"/>
      <c r="N14" s="277"/>
      <c r="P14" s="127"/>
      <c r="Q14" s="127"/>
      <c r="AJ14" s="69"/>
      <c r="AK14" s="69"/>
      <c r="BB14" s="69" t="s">
        <v>474</v>
      </c>
    </row>
    <row r="15" spans="1:54" ht="15" customHeight="1">
      <c r="A15" s="292" t="s">
        <v>25</v>
      </c>
      <c r="B15" s="293"/>
      <c r="C15" s="278"/>
      <c r="D15" s="279"/>
      <c r="E15" s="279"/>
      <c r="F15" s="280"/>
      <c r="G15" s="31"/>
      <c r="I15" s="292" t="s">
        <v>24</v>
      </c>
      <c r="J15" s="293"/>
      <c r="K15" s="278">
        <f>C15</f>
        <v>0</v>
      </c>
      <c r="L15" s="279"/>
      <c r="M15" s="279"/>
      <c r="N15" s="280"/>
      <c r="P15" s="126"/>
      <c r="Q15" s="126"/>
      <c r="AJ15" s="69"/>
      <c r="AK15" s="69"/>
      <c r="BB15" s="69" t="s">
        <v>465</v>
      </c>
    </row>
    <row r="16" spans="1:54" ht="15" customHeight="1">
      <c r="A16" s="294"/>
      <c r="B16" s="295"/>
      <c r="C16" s="281"/>
      <c r="D16" s="282"/>
      <c r="E16" s="282"/>
      <c r="F16" s="283"/>
      <c r="G16" s="31"/>
      <c r="I16" s="294"/>
      <c r="J16" s="295"/>
      <c r="K16" s="281"/>
      <c r="L16" s="282"/>
      <c r="M16" s="282"/>
      <c r="N16" s="283"/>
      <c r="AJ16" s="69"/>
      <c r="AK16" s="69"/>
      <c r="BB16" s="69" t="s">
        <v>476</v>
      </c>
    </row>
    <row r="17" spans="1:54" ht="15" customHeight="1">
      <c r="A17" s="294"/>
      <c r="B17" s="295"/>
      <c r="C17" s="284" t="s">
        <v>21</v>
      </c>
      <c r="D17" s="285"/>
      <c r="E17" s="23" t="s">
        <v>22</v>
      </c>
      <c r="F17" s="194" t="s">
        <v>23</v>
      </c>
      <c r="G17" s="31"/>
      <c r="I17" s="294"/>
      <c r="J17" s="295"/>
      <c r="K17" s="284" t="s">
        <v>21</v>
      </c>
      <c r="L17" s="285"/>
      <c r="M17" s="23" t="s">
        <v>22</v>
      </c>
      <c r="N17" s="132" t="s">
        <v>23</v>
      </c>
      <c r="BB17" s="69" t="s">
        <v>41</v>
      </c>
    </row>
    <row r="18" spans="1:54" ht="15" customHeight="1">
      <c r="A18" s="296"/>
      <c r="B18" s="297"/>
      <c r="C18" s="473"/>
      <c r="D18" s="474"/>
      <c r="E18" s="193"/>
      <c r="F18" s="135"/>
      <c r="G18" s="31"/>
      <c r="I18" s="296"/>
      <c r="J18" s="297"/>
      <c r="K18" s="275">
        <f>C18</f>
        <v>0</v>
      </c>
      <c r="L18" s="286"/>
      <c r="M18" s="44">
        <f>E18</f>
        <v>0</v>
      </c>
      <c r="N18" s="137">
        <f>F18</f>
        <v>0</v>
      </c>
      <c r="BB18" s="69" t="s">
        <v>467</v>
      </c>
    </row>
    <row r="19" spans="1:54" ht="15" customHeight="1" thickBot="1">
      <c r="A19" s="273" t="s">
        <v>20</v>
      </c>
      <c r="B19" s="274"/>
      <c r="C19" s="438"/>
      <c r="D19" s="439"/>
      <c r="E19" s="439"/>
      <c r="F19" s="475"/>
      <c r="G19" s="31"/>
      <c r="I19" s="273" t="s">
        <v>19</v>
      </c>
      <c r="J19" s="274"/>
      <c r="K19" s="438">
        <f>C19</f>
        <v>0</v>
      </c>
      <c r="L19" s="439"/>
      <c r="M19" s="439"/>
      <c r="N19" s="440"/>
      <c r="Z19" t="s">
        <v>132</v>
      </c>
      <c r="BB19" s="69" t="s">
        <v>43</v>
      </c>
    </row>
    <row r="20" spans="7:54" ht="15" customHeight="1">
      <c r="G20" s="31"/>
      <c r="K20" s="125"/>
      <c r="O20" s="128"/>
      <c r="BB20" s="69" t="s">
        <v>176</v>
      </c>
    </row>
    <row r="21" spans="6:54" ht="15" customHeight="1">
      <c r="F21" s="150" t="str">
        <f>F4</f>
        <v>ICON PRO PANT</v>
      </c>
      <c r="G21" s="150"/>
      <c r="H21" s="150"/>
      <c r="I21" s="150"/>
      <c r="K21" s="125"/>
      <c r="O21" s="128"/>
      <c r="BB21" s="69" t="s">
        <v>44</v>
      </c>
    </row>
    <row r="22" spans="11:54" ht="15" customHeight="1">
      <c r="K22" s="125"/>
      <c r="O22" s="128"/>
      <c r="BB22" s="69" t="s">
        <v>177</v>
      </c>
    </row>
    <row r="23" spans="3:54" ht="6.75" customHeight="1" thickBot="1">
      <c r="C23" s="493"/>
      <c r="D23" s="493"/>
      <c r="E23" s="493"/>
      <c r="F23" s="493"/>
      <c r="G23" s="493"/>
      <c r="H23" s="114"/>
      <c r="BB23" s="69" t="s">
        <v>178</v>
      </c>
    </row>
    <row r="24" spans="1:54" ht="25.5" customHeight="1">
      <c r="A24" s="213" t="s">
        <v>215</v>
      </c>
      <c r="B24" s="494" t="s">
        <v>30</v>
      </c>
      <c r="C24" s="495"/>
      <c r="D24" s="495"/>
      <c r="E24" s="496"/>
      <c r="F24" s="469" t="s">
        <v>134</v>
      </c>
      <c r="G24" s="469"/>
      <c r="H24" s="469" t="s">
        <v>137</v>
      </c>
      <c r="I24" s="469"/>
      <c r="J24" s="469" t="s">
        <v>140</v>
      </c>
      <c r="K24" s="469"/>
      <c r="L24" s="469" t="s">
        <v>143</v>
      </c>
      <c r="M24" s="469"/>
      <c r="N24" s="469" t="s">
        <v>146</v>
      </c>
      <c r="O24" s="470"/>
      <c r="BB24" s="69" t="s">
        <v>179</v>
      </c>
    </row>
    <row r="25" spans="1:54" ht="15" customHeight="1">
      <c r="A25" s="108">
        <f>SUM(F25:O25)</f>
        <v>0</v>
      </c>
      <c r="B25" s="477" t="str">
        <f>IF($F$4="_ _ _ _ _ _ _ _ ","",IF(RIGHT($F$21,2)="AL",AW7,IF(RIGHT($F$21,2)="KL",AX7,AY7)))</f>
        <v>20" Inseam</v>
      </c>
      <c r="C25" s="478"/>
      <c r="D25" s="478"/>
      <c r="E25" s="479"/>
      <c r="F25" s="471"/>
      <c r="G25" s="471"/>
      <c r="H25" s="471"/>
      <c r="I25" s="471"/>
      <c r="J25" s="471"/>
      <c r="K25" s="471"/>
      <c r="L25" s="471"/>
      <c r="M25" s="471"/>
      <c r="N25" s="471"/>
      <c r="O25" s="472"/>
      <c r="BB25" s="69" t="s">
        <v>180</v>
      </c>
    </row>
    <row r="26" spans="1:56" s="3" customFormat="1" ht="15" customHeight="1">
      <c r="A26" s="108">
        <f aca="true" t="shared" si="0" ref="A26:A30">SUM(F26:O26)</f>
        <v>0</v>
      </c>
      <c r="B26" s="477" t="str">
        <f aca="true" t="shared" si="1" ref="B26:B30">IF($F$4="_ _ _ _ _ _ _ _ ","",IF(RIGHT($F$21,2)="AL",AW8,IF(RIGHT($F$21,2)="KL",AX8,AY8)))</f>
        <v>22" Inseam</v>
      </c>
      <c r="C26" s="478"/>
      <c r="D26" s="478"/>
      <c r="E26" s="479"/>
      <c r="F26" s="471"/>
      <c r="G26" s="471"/>
      <c r="H26" s="471"/>
      <c r="I26" s="471"/>
      <c r="J26" s="471"/>
      <c r="K26" s="471"/>
      <c r="L26" s="471"/>
      <c r="M26" s="471"/>
      <c r="N26" s="471"/>
      <c r="O26" s="472"/>
      <c r="R26"/>
      <c r="AI26"/>
      <c r="AL26"/>
      <c r="AM26"/>
      <c r="AN26"/>
      <c r="AO26"/>
      <c r="AP26"/>
      <c r="AQ26"/>
      <c r="AR26"/>
      <c r="AS26"/>
      <c r="AT26"/>
      <c r="AU26"/>
      <c r="AV26"/>
      <c r="AW26"/>
      <c r="AX26"/>
      <c r="AY26"/>
      <c r="AZ26"/>
      <c r="BA26"/>
      <c r="BB26" s="69" t="s">
        <v>470</v>
      </c>
      <c r="BC26"/>
      <c r="BD26"/>
    </row>
    <row r="27" spans="1:56" s="3" customFormat="1" ht="15" customHeight="1">
      <c r="A27" s="108">
        <f t="shared" si="0"/>
        <v>0</v>
      </c>
      <c r="B27" s="477" t="str">
        <f t="shared" si="1"/>
        <v>24" Inseam</v>
      </c>
      <c r="C27" s="478"/>
      <c r="D27" s="478"/>
      <c r="E27" s="479"/>
      <c r="F27" s="471"/>
      <c r="G27" s="471"/>
      <c r="H27" s="471"/>
      <c r="I27" s="471"/>
      <c r="J27" s="471"/>
      <c r="K27" s="471"/>
      <c r="L27" s="471"/>
      <c r="M27" s="471"/>
      <c r="N27" s="471"/>
      <c r="O27" s="472"/>
      <c r="R27"/>
      <c r="AI27"/>
      <c r="AL27"/>
      <c r="AM27"/>
      <c r="AN27"/>
      <c r="AO27"/>
      <c r="AP27"/>
      <c r="AQ27"/>
      <c r="AR27"/>
      <c r="AS27"/>
      <c r="AT27"/>
      <c r="AU27"/>
      <c r="AV27"/>
      <c r="AW27"/>
      <c r="AX27"/>
      <c r="AY27"/>
      <c r="AZ27"/>
      <c r="BA27"/>
      <c r="BB27" s="69" t="s">
        <v>472</v>
      </c>
      <c r="BC27"/>
      <c r="BD27"/>
    </row>
    <row r="28" spans="1:56" s="3" customFormat="1" ht="15" customHeight="1">
      <c r="A28" s="108">
        <f t="shared" si="0"/>
        <v>0</v>
      </c>
      <c r="B28" s="477" t="str">
        <f t="shared" si="1"/>
        <v>26" Inseam</v>
      </c>
      <c r="C28" s="478"/>
      <c r="D28" s="478"/>
      <c r="E28" s="479"/>
      <c r="F28" s="471"/>
      <c r="G28" s="471"/>
      <c r="H28" s="471"/>
      <c r="I28" s="471"/>
      <c r="J28" s="471"/>
      <c r="K28" s="471"/>
      <c r="L28" s="471"/>
      <c r="M28" s="471"/>
      <c r="N28" s="471"/>
      <c r="O28" s="472"/>
      <c r="R28"/>
      <c r="AI28"/>
      <c r="AL28"/>
      <c r="AM28"/>
      <c r="AN28"/>
      <c r="AO28"/>
      <c r="AP28"/>
      <c r="AQ28"/>
      <c r="AR28"/>
      <c r="AS28"/>
      <c r="AT28"/>
      <c r="AU28"/>
      <c r="AV28"/>
      <c r="AW28"/>
      <c r="AX28"/>
      <c r="AY28"/>
      <c r="AZ28"/>
      <c r="BA28"/>
      <c r="BB28" s="69" t="s">
        <v>471</v>
      </c>
      <c r="BC28"/>
      <c r="BD28"/>
    </row>
    <row r="29" spans="1:56" s="3" customFormat="1" ht="15" customHeight="1">
      <c r="A29" s="108">
        <f t="shared" si="0"/>
        <v>0</v>
      </c>
      <c r="B29" s="477" t="str">
        <f t="shared" si="1"/>
        <v>28" Inseam</v>
      </c>
      <c r="C29" s="478"/>
      <c r="D29" s="478"/>
      <c r="E29" s="479"/>
      <c r="F29" s="471"/>
      <c r="G29" s="471"/>
      <c r="H29" s="471"/>
      <c r="I29" s="471"/>
      <c r="J29" s="471"/>
      <c r="K29" s="471"/>
      <c r="L29" s="471"/>
      <c r="M29" s="471"/>
      <c r="N29" s="471"/>
      <c r="O29" s="472"/>
      <c r="R29"/>
      <c r="AI29"/>
      <c r="AL29"/>
      <c r="AM29"/>
      <c r="AN29"/>
      <c r="AO29"/>
      <c r="AP29"/>
      <c r="AQ29"/>
      <c r="AR29"/>
      <c r="AS29"/>
      <c r="AT29"/>
      <c r="AU29"/>
      <c r="AV29"/>
      <c r="AW29"/>
      <c r="AX29"/>
      <c r="AY29"/>
      <c r="AZ29"/>
      <c r="BA29"/>
      <c r="BB29" s="69" t="s">
        <v>466</v>
      </c>
      <c r="BC29"/>
      <c r="BD29"/>
    </row>
    <row r="30" spans="1:56" s="3" customFormat="1" ht="19.5" customHeight="1" thickBot="1">
      <c r="A30" s="108">
        <f t="shared" si="0"/>
        <v>0</v>
      </c>
      <c r="B30" s="477" t="str">
        <f t="shared" si="1"/>
        <v>30" Inseam</v>
      </c>
      <c r="C30" s="478"/>
      <c r="D30" s="478"/>
      <c r="E30" s="479"/>
      <c r="F30" s="476"/>
      <c r="G30" s="476"/>
      <c r="H30" s="476"/>
      <c r="I30" s="476"/>
      <c r="J30" s="476"/>
      <c r="K30" s="476"/>
      <c r="L30" s="476"/>
      <c r="M30" s="476"/>
      <c r="N30" s="476"/>
      <c r="O30" s="484"/>
      <c r="R30"/>
      <c r="AI30"/>
      <c r="AJ30"/>
      <c r="AK30"/>
      <c r="AL30"/>
      <c r="AM30"/>
      <c r="AN30"/>
      <c r="AO30"/>
      <c r="AP30"/>
      <c r="AQ30"/>
      <c r="AR30"/>
      <c r="AS30"/>
      <c r="AT30"/>
      <c r="AU30"/>
      <c r="AV30"/>
      <c r="AW30"/>
      <c r="AX30"/>
      <c r="AY30"/>
      <c r="AZ30"/>
      <c r="BA30"/>
      <c r="BB30" s="69" t="s">
        <v>475</v>
      </c>
      <c r="BC30"/>
      <c r="BD30"/>
    </row>
    <row r="31" spans="18:56" s="3" customFormat="1" ht="15" customHeight="1">
      <c r="R31"/>
      <c r="AI31"/>
      <c r="AJ31"/>
      <c r="AK31"/>
      <c r="AL31"/>
      <c r="AM31"/>
      <c r="AN31"/>
      <c r="AO31"/>
      <c r="AP31"/>
      <c r="AQ31"/>
      <c r="AR31"/>
      <c r="AS31"/>
      <c r="AT31"/>
      <c r="AU31"/>
      <c r="AV31"/>
      <c r="AW31"/>
      <c r="AX31"/>
      <c r="AY31"/>
      <c r="AZ31"/>
      <c r="BA31"/>
      <c r="BB31" s="69" t="s">
        <v>477</v>
      </c>
      <c r="BC31"/>
      <c r="BD31"/>
    </row>
    <row r="32" ht="15" customHeight="1" thickBot="1">
      <c r="BB32" s="69" t="s">
        <v>486</v>
      </c>
    </row>
    <row r="33" spans="1:54" ht="15" customHeight="1">
      <c r="A33" s="487">
        <f>SUM(A25:A30)</f>
        <v>0</v>
      </c>
      <c r="B33" s="489" t="s">
        <v>5</v>
      </c>
      <c r="C33" s="489"/>
      <c r="D33" s="489"/>
      <c r="E33" s="490"/>
      <c r="F33" s="480">
        <f>SUM(F25:G30)</f>
        <v>0</v>
      </c>
      <c r="G33" s="485"/>
      <c r="H33" s="480">
        <f>SUM(H25:I30)</f>
        <v>0</v>
      </c>
      <c r="I33" s="485"/>
      <c r="J33" s="480">
        <f>SUM(J25:K30)</f>
        <v>0</v>
      </c>
      <c r="K33" s="485"/>
      <c r="L33" s="480">
        <f>SUM(L25:M30)</f>
        <v>0</v>
      </c>
      <c r="M33" s="485"/>
      <c r="N33" s="480">
        <f>SUM(N25:O30)</f>
        <v>0</v>
      </c>
      <c r="O33" s="481"/>
      <c r="BB33" s="69" t="s">
        <v>189</v>
      </c>
    </row>
    <row r="34" spans="1:54" ht="15" customHeight="1" thickBot="1">
      <c r="A34" s="488"/>
      <c r="B34" s="491"/>
      <c r="C34" s="491"/>
      <c r="D34" s="491"/>
      <c r="E34" s="492"/>
      <c r="F34" s="482"/>
      <c r="G34" s="486"/>
      <c r="H34" s="482"/>
      <c r="I34" s="486"/>
      <c r="J34" s="482"/>
      <c r="K34" s="486"/>
      <c r="L34" s="482"/>
      <c r="M34" s="486"/>
      <c r="N34" s="482"/>
      <c r="O34" s="483"/>
      <c r="BB34" s="69" t="s">
        <v>479</v>
      </c>
    </row>
    <row r="35" ht="15" customHeight="1">
      <c r="BB35" s="69" t="s">
        <v>50</v>
      </c>
    </row>
    <row r="36" ht="15" customHeight="1">
      <c r="BB36" s="69" t="s">
        <v>191</v>
      </c>
    </row>
    <row r="37" ht="15" customHeight="1">
      <c r="BB37" s="69" t="s">
        <v>51</v>
      </c>
    </row>
    <row r="38" ht="15" customHeight="1">
      <c r="BB38" s="69" t="s">
        <v>192</v>
      </c>
    </row>
    <row r="39" ht="15" customHeight="1">
      <c r="BB39" s="69" t="s">
        <v>193</v>
      </c>
    </row>
    <row r="40" ht="15" customHeight="1">
      <c r="BB40" s="69" t="s">
        <v>194</v>
      </c>
    </row>
    <row r="41" ht="15" customHeight="1">
      <c r="BB41" s="69" t="s">
        <v>195</v>
      </c>
    </row>
    <row r="42" ht="15" customHeight="1">
      <c r="BB42" s="69"/>
    </row>
    <row r="43" ht="15" customHeight="1">
      <c r="BB43" s="69"/>
    </row>
    <row r="44" ht="15" customHeight="1">
      <c r="BB44" s="69"/>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sheetData>
  <mergeCells count="87">
    <mergeCell ref="B24:E24"/>
    <mergeCell ref="B25:E25"/>
    <mergeCell ref="B26:E26"/>
    <mergeCell ref="B27:E27"/>
    <mergeCell ref="B28:E28"/>
    <mergeCell ref="C23:G23"/>
    <mergeCell ref="C1:T1"/>
    <mergeCell ref="F5:K5"/>
    <mergeCell ref="F6:K6"/>
    <mergeCell ref="F4:K4"/>
    <mergeCell ref="F3:K3"/>
    <mergeCell ref="F2:K2"/>
    <mergeCell ref="C11:F11"/>
    <mergeCell ref="C12:F13"/>
    <mergeCell ref="C14:F14"/>
    <mergeCell ref="K11:N11"/>
    <mergeCell ref="K12:N13"/>
    <mergeCell ref="K14:N14"/>
    <mergeCell ref="K15:N16"/>
    <mergeCell ref="F7:K9"/>
    <mergeCell ref="C5:E5"/>
    <mergeCell ref="H33:I34"/>
    <mergeCell ref="J33:K34"/>
    <mergeCell ref="L33:M34"/>
    <mergeCell ref="A33:A34"/>
    <mergeCell ref="F33:G34"/>
    <mergeCell ref="B33:E34"/>
    <mergeCell ref="H27:I27"/>
    <mergeCell ref="H28:I28"/>
    <mergeCell ref="F27:G27"/>
    <mergeCell ref="F28:G28"/>
    <mergeCell ref="F29:G29"/>
    <mergeCell ref="B29:E29"/>
    <mergeCell ref="N33:O34"/>
    <mergeCell ref="N26:O26"/>
    <mergeCell ref="N27:O27"/>
    <mergeCell ref="J28:K28"/>
    <mergeCell ref="J29:K29"/>
    <mergeCell ref="L27:M27"/>
    <mergeCell ref="L28:M28"/>
    <mergeCell ref="N28:O28"/>
    <mergeCell ref="N29:O29"/>
    <mergeCell ref="N30:O30"/>
    <mergeCell ref="J26:K26"/>
    <mergeCell ref="L26:M26"/>
    <mergeCell ref="H30:I30"/>
    <mergeCell ref="H29:I29"/>
    <mergeCell ref="L29:M29"/>
    <mergeCell ref="J30:K30"/>
    <mergeCell ref="L30:M30"/>
    <mergeCell ref="F30:G30"/>
    <mergeCell ref="B30:E30"/>
    <mergeCell ref="A11:B11"/>
    <mergeCell ref="I11:J11"/>
    <mergeCell ref="F25:G25"/>
    <mergeCell ref="H25:I25"/>
    <mergeCell ref="H26:I26"/>
    <mergeCell ref="J25:K25"/>
    <mergeCell ref="J27:K27"/>
    <mergeCell ref="F26:G26"/>
    <mergeCell ref="A15:B18"/>
    <mergeCell ref="I15:J18"/>
    <mergeCell ref="C17:D17"/>
    <mergeCell ref="A19:B19"/>
    <mergeCell ref="N24:O24"/>
    <mergeCell ref="N25:O25"/>
    <mergeCell ref="I14:J14"/>
    <mergeCell ref="L24:M24"/>
    <mergeCell ref="A12:B13"/>
    <mergeCell ref="I12:J13"/>
    <mergeCell ref="A14:B14"/>
    <mergeCell ref="L25:M25"/>
    <mergeCell ref="C18:D18"/>
    <mergeCell ref="K17:L17"/>
    <mergeCell ref="K18:L18"/>
    <mergeCell ref="C19:F19"/>
    <mergeCell ref="K19:N19"/>
    <mergeCell ref="H24:I24"/>
    <mergeCell ref="J24:K24"/>
    <mergeCell ref="F24:G24"/>
    <mergeCell ref="I19:J19"/>
    <mergeCell ref="C15:F16"/>
    <mergeCell ref="C6:E6"/>
    <mergeCell ref="C7:E7"/>
    <mergeCell ref="C2:E2"/>
    <mergeCell ref="C3:E3"/>
    <mergeCell ref="C4:E4"/>
  </mergeCells>
  <conditionalFormatting sqref="C18">
    <cfRule type="cellIs" priority="21" dxfId="1" operator="equal">
      <formula>0</formula>
    </cfRule>
  </conditionalFormatting>
  <conditionalFormatting sqref="C11:F16">
    <cfRule type="cellIs" priority="64" dxfId="1" operator="equal">
      <formula>0</formula>
    </cfRule>
  </conditionalFormatting>
  <conditionalFormatting sqref="C19:F19">
    <cfRule type="cellIs" priority="61" dxfId="1" operator="equal">
      <formula>0</formula>
    </cfRule>
    <cfRule type="cellIs" priority="62" dxfId="1" operator="greaterThan">
      <formula>0</formula>
    </cfRule>
  </conditionalFormatting>
  <conditionalFormatting sqref="E18:F18">
    <cfRule type="cellIs" priority="19" dxfId="1" operator="equal">
      <formula>0</formula>
    </cfRule>
  </conditionalFormatting>
  <conditionalFormatting sqref="F25:F30">
    <cfRule type="cellIs" priority="47" dxfId="1" operator="equal">
      <formula>0</formula>
    </cfRule>
  </conditionalFormatting>
  <conditionalFormatting sqref="F27:F30">
    <cfRule type="expression" priority="391" dxfId="120">
      <formula>$F$4=$AJ$12</formula>
    </cfRule>
    <cfRule type="expression" priority="392" dxfId="120">
      <formula>$F$4=$AJ$6</formula>
    </cfRule>
    <cfRule type="expression" priority="399" dxfId="120">
      <formula>$F$4=$AJ$15</formula>
    </cfRule>
    <cfRule type="expression" priority="402" dxfId="120">
      <formula>$F$4=$AJ$9</formula>
    </cfRule>
  </conditionalFormatting>
  <conditionalFormatting sqref="F33 H33 J33 L33 N33">
    <cfRule type="expression" priority="95" dxfId="2">
      <formula>#REF!="1/8"</formula>
    </cfRule>
    <cfRule type="cellIs" priority="96" dxfId="1" operator="equal">
      <formula>0</formula>
    </cfRule>
  </conditionalFormatting>
  <conditionalFormatting sqref="H25:H30 J25:J30 L25:L30 N25:N30">
    <cfRule type="cellIs" priority="97" dxfId="1" operator="equal">
      <formula>0</formula>
    </cfRule>
  </conditionalFormatting>
  <conditionalFormatting sqref="K11:N16">
    <cfRule type="cellIs" priority="60" dxfId="1" operator="equal">
      <formula>0</formula>
    </cfRule>
  </conditionalFormatting>
  <conditionalFormatting sqref="K18:N19">
    <cfRule type="cellIs" priority="59" dxfId="1" operator="equal">
      <formula>0</formula>
    </cfRule>
  </conditionalFormatting>
  <conditionalFormatting sqref="P28:P29 R28:R29 T28:T29">
    <cfRule type="cellIs" priority="46" dxfId="1" operator="equal">
      <formula>0</formula>
    </cfRule>
  </conditionalFormatting>
  <printOptions horizontalCentered="1" verticalCentered="1"/>
  <pageMargins left="0.15748031496063" right="0.275590551181102" top="0.236220472440945" bottom="0.236220472440945" header="0.31496062992126" footer="0.31496062992126"/>
  <pageSetup horizontalDpi="600" verticalDpi="600" orientation="landscape" scale="83" r:id="rId2"/>
  <headerFooter>
    <oddFooter>&amp;Cpage &amp;P of &amp;N&amp;R&amp;8 2011</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3499799966812134"/>
  </sheetPr>
  <dimension ref="A1:AU245"/>
  <sheetViews>
    <sheetView showGridLines="0" zoomScaleSheetLayoutView="40" zoomScalePageLayoutView="40" workbookViewId="0" topLeftCell="A1"/>
  </sheetViews>
  <sheetFormatPr defaultColWidth="8.8515625" defaultRowHeight="15"/>
  <cols>
    <col min="1" max="1" width="9.140625" style="1" customWidth="1"/>
    <col min="2" max="10" width="9.140625" style="0" customWidth="1"/>
    <col min="11" max="11" width="9.140625" style="2" customWidth="1"/>
    <col min="12" max="14" width="9.140625" style="0" customWidth="1"/>
    <col min="15" max="15" width="13.8515625" style="0" bestFit="1" customWidth="1"/>
    <col min="16" max="16" width="15.140625" style="0" customWidth="1"/>
    <col min="17" max="35" width="9.140625" style="0" customWidth="1"/>
    <col min="38" max="38" width="62.00390625" style="0" customWidth="1"/>
    <col min="39" max="39" width="20.8515625" style="0" customWidth="1"/>
    <col min="40" max="40" width="10.421875" style="0" bestFit="1" customWidth="1"/>
    <col min="44" max="46" width="8.8515625" style="0" hidden="1" customWidth="1"/>
    <col min="47" max="47" width="27.57421875" style="0" customWidth="1"/>
  </cols>
  <sheetData>
    <row r="1" spans="1:18" ht="27" thickBot="1">
      <c r="A1" s="130"/>
      <c r="B1" s="131"/>
      <c r="C1" s="308" t="s">
        <v>337</v>
      </c>
      <c r="D1" s="309"/>
      <c r="E1" s="309"/>
      <c r="F1" s="309"/>
      <c r="G1" s="309"/>
      <c r="H1" s="309"/>
      <c r="I1" s="309"/>
      <c r="J1" s="309"/>
      <c r="K1" s="309"/>
      <c r="L1" s="309"/>
      <c r="M1" s="309"/>
      <c r="N1" s="309"/>
      <c r="O1" s="309"/>
      <c r="P1" s="309"/>
      <c r="Q1" s="309"/>
      <c r="R1" s="310"/>
    </row>
    <row r="2" spans="1:39" ht="15" customHeight="1">
      <c r="A2"/>
      <c r="C2" s="302" t="s">
        <v>13</v>
      </c>
      <c r="D2" s="311"/>
      <c r="E2" s="312"/>
      <c r="F2" s="313"/>
      <c r="G2" s="314"/>
      <c r="H2" s="314"/>
      <c r="I2" s="314"/>
      <c r="J2" s="314"/>
      <c r="K2" s="314"/>
      <c r="L2" s="315"/>
      <c r="M2" s="11"/>
      <c r="N2" s="11"/>
      <c r="O2" s="11"/>
      <c r="AL2" s="12" t="s">
        <v>54</v>
      </c>
      <c r="AM2" s="12" t="s">
        <v>54</v>
      </c>
    </row>
    <row r="3" spans="1:40" ht="15" customHeight="1">
      <c r="A3"/>
      <c r="C3" s="290" t="s">
        <v>28</v>
      </c>
      <c r="D3" s="300"/>
      <c r="E3" s="301"/>
      <c r="F3" s="316"/>
      <c r="G3" s="317"/>
      <c r="H3" s="317"/>
      <c r="I3" s="317"/>
      <c r="J3" s="317"/>
      <c r="K3" s="317"/>
      <c r="L3" s="318"/>
      <c r="M3" s="11"/>
      <c r="N3" s="11"/>
      <c r="O3" s="11"/>
      <c r="AL3" s="69" t="s">
        <v>442</v>
      </c>
      <c r="AM3" s="69" t="s">
        <v>440</v>
      </c>
      <c r="AN3" s="42"/>
    </row>
    <row r="4" spans="1:40" ht="15" customHeight="1">
      <c r="A4"/>
      <c r="C4" s="290" t="s">
        <v>14</v>
      </c>
      <c r="D4" s="300"/>
      <c r="E4" s="301"/>
      <c r="F4" s="319" t="s">
        <v>54</v>
      </c>
      <c r="G4" s="320"/>
      <c r="H4" s="320"/>
      <c r="I4" s="320"/>
      <c r="J4" s="320"/>
      <c r="K4" s="320"/>
      <c r="L4" s="321"/>
      <c r="M4" s="11"/>
      <c r="N4" s="11"/>
      <c r="O4" s="11"/>
      <c r="AJ4" s="4"/>
      <c r="AL4" s="69" t="s">
        <v>448</v>
      </c>
      <c r="AM4" s="69" t="s">
        <v>441</v>
      </c>
      <c r="AN4" s="42"/>
    </row>
    <row r="5" spans="1:47" ht="15" customHeight="1">
      <c r="A5"/>
      <c r="C5" s="290" t="s">
        <v>55</v>
      </c>
      <c r="D5" s="300"/>
      <c r="E5" s="301"/>
      <c r="F5" s="319" t="str">
        <f>VLOOKUP(F4,$AL$2:$AM$4,2,FALSE)</f>
        <v>_ _ _ _ _ _ _ _ _ _ _</v>
      </c>
      <c r="G5" s="320"/>
      <c r="H5" s="320"/>
      <c r="I5" s="320"/>
      <c r="J5" s="320"/>
      <c r="K5" s="320"/>
      <c r="L5" s="321"/>
      <c r="M5" s="11"/>
      <c r="N5" s="11"/>
      <c r="O5" s="11"/>
      <c r="AL5" s="69"/>
      <c r="AM5" s="69"/>
      <c r="AN5" s="42"/>
      <c r="AU5" s="4" t="s">
        <v>53</v>
      </c>
    </row>
    <row r="6" spans="1:47" ht="15" customHeight="1">
      <c r="A6"/>
      <c r="C6" s="290" t="s">
        <v>15</v>
      </c>
      <c r="D6" s="300"/>
      <c r="E6" s="301"/>
      <c r="F6" s="319" t="s">
        <v>54</v>
      </c>
      <c r="G6" s="320"/>
      <c r="H6" s="320"/>
      <c r="I6" s="320"/>
      <c r="J6" s="320"/>
      <c r="K6" s="320"/>
      <c r="L6" s="321"/>
      <c r="M6" s="11"/>
      <c r="N6" s="11"/>
      <c r="O6" s="11"/>
      <c r="AL6" s="69"/>
      <c r="AM6" s="69"/>
      <c r="AN6" s="42"/>
      <c r="AR6" t="s">
        <v>36</v>
      </c>
      <c r="AS6" t="s">
        <v>37</v>
      </c>
      <c r="AT6" t="s">
        <v>38</v>
      </c>
      <c r="AU6" s="14" t="s">
        <v>54</v>
      </c>
    </row>
    <row r="7" spans="1:47" ht="15" customHeight="1" thickBot="1">
      <c r="A7"/>
      <c r="C7" s="273" t="s">
        <v>128</v>
      </c>
      <c r="D7" s="298"/>
      <c r="E7" s="299"/>
      <c r="F7" s="371"/>
      <c r="G7" s="372"/>
      <c r="H7" s="372"/>
      <c r="I7" s="372"/>
      <c r="J7" s="372"/>
      <c r="K7" s="372"/>
      <c r="L7" s="373"/>
      <c r="M7" s="11"/>
      <c r="N7" s="11"/>
      <c r="O7" s="11"/>
      <c r="AL7" s="69"/>
      <c r="AM7" s="69"/>
      <c r="AN7" s="42"/>
      <c r="AU7" s="14" t="s">
        <v>129</v>
      </c>
    </row>
    <row r="8" spans="1:47" ht="15" customHeight="1">
      <c r="A8"/>
      <c r="E8" s="15"/>
      <c r="F8" s="374"/>
      <c r="G8" s="375"/>
      <c r="H8" s="375"/>
      <c r="I8" s="375"/>
      <c r="J8" s="375"/>
      <c r="K8" s="375"/>
      <c r="L8" s="376"/>
      <c r="AL8" s="69"/>
      <c r="AM8" s="69"/>
      <c r="AN8" s="42"/>
      <c r="AU8" s="69" t="s">
        <v>462</v>
      </c>
    </row>
    <row r="9" spans="1:47" ht="15" customHeight="1" thickBot="1">
      <c r="A9"/>
      <c r="F9" s="377"/>
      <c r="G9" s="378"/>
      <c r="H9" s="378"/>
      <c r="I9" s="378"/>
      <c r="J9" s="378"/>
      <c r="K9" s="378"/>
      <c r="L9" s="379"/>
      <c r="AL9" s="69"/>
      <c r="AM9" s="69"/>
      <c r="AN9" s="42"/>
      <c r="AU9" s="69" t="s">
        <v>463</v>
      </c>
    </row>
    <row r="10" spans="1:47" ht="15" customHeight="1" thickBot="1">
      <c r="A10"/>
      <c r="K10"/>
      <c r="AL10" s="69"/>
      <c r="AM10" s="69"/>
      <c r="AN10" s="42"/>
      <c r="AU10" s="69" t="s">
        <v>464</v>
      </c>
    </row>
    <row r="11" spans="1:47" ht="15" customHeight="1">
      <c r="A11" s="302" t="s">
        <v>17</v>
      </c>
      <c r="B11" s="303"/>
      <c r="C11" s="399"/>
      <c r="D11" s="400"/>
      <c r="E11" s="400"/>
      <c r="F11" s="401"/>
      <c r="H11" s="15"/>
      <c r="J11" s="304" t="s">
        <v>27</v>
      </c>
      <c r="K11" s="305"/>
      <c r="L11" s="151"/>
      <c r="M11" s="152"/>
      <c r="N11" s="152"/>
      <c r="O11" s="153"/>
      <c r="AL11" s="69"/>
      <c r="AM11" s="69"/>
      <c r="AN11" s="42"/>
      <c r="AU11" s="69" t="s">
        <v>467</v>
      </c>
    </row>
    <row r="12" spans="1:47" ht="15" customHeight="1">
      <c r="A12" s="292" t="s">
        <v>16</v>
      </c>
      <c r="B12" s="293"/>
      <c r="C12" s="278"/>
      <c r="D12" s="279"/>
      <c r="E12" s="279"/>
      <c r="F12" s="280"/>
      <c r="H12" s="15"/>
      <c r="J12" s="370" t="s">
        <v>26</v>
      </c>
      <c r="K12" s="340"/>
      <c r="L12" s="322">
        <f>C12</f>
        <v>0</v>
      </c>
      <c r="M12" s="323"/>
      <c r="N12" s="323"/>
      <c r="O12" s="324"/>
      <c r="AL12" s="69"/>
      <c r="AM12" s="69"/>
      <c r="AN12" s="42"/>
      <c r="AU12" s="69" t="s">
        <v>473</v>
      </c>
    </row>
    <row r="13" spans="1:47" ht="15" customHeight="1">
      <c r="A13" s="296"/>
      <c r="B13" s="297"/>
      <c r="C13" s="281"/>
      <c r="D13" s="282"/>
      <c r="E13" s="282"/>
      <c r="F13" s="283"/>
      <c r="H13" s="16"/>
      <c r="J13" s="370"/>
      <c r="K13" s="340"/>
      <c r="L13" s="325"/>
      <c r="M13" s="326"/>
      <c r="N13" s="326"/>
      <c r="O13" s="327"/>
      <c r="AL13" s="69"/>
      <c r="AM13" s="69"/>
      <c r="AN13" s="42"/>
      <c r="AU13" s="69" t="s">
        <v>474</v>
      </c>
    </row>
    <row r="14" spans="1:47" ht="15" customHeight="1">
      <c r="A14" s="290" t="s">
        <v>18</v>
      </c>
      <c r="B14" s="291"/>
      <c r="C14" s="275"/>
      <c r="D14" s="276"/>
      <c r="E14" s="276"/>
      <c r="F14" s="277"/>
      <c r="H14" s="15"/>
      <c r="J14" s="370" t="s">
        <v>18</v>
      </c>
      <c r="K14" s="340"/>
      <c r="L14" s="322">
        <f>C14</f>
        <v>0</v>
      </c>
      <c r="M14" s="323"/>
      <c r="N14" s="323"/>
      <c r="O14" s="324"/>
      <c r="AL14" s="69"/>
      <c r="AM14" s="69"/>
      <c r="AN14" s="42"/>
      <c r="AU14" s="69" t="s">
        <v>465</v>
      </c>
    </row>
    <row r="15" spans="1:47" ht="15" customHeight="1">
      <c r="A15" s="292" t="s">
        <v>25</v>
      </c>
      <c r="B15" s="293"/>
      <c r="C15" s="278"/>
      <c r="D15" s="279"/>
      <c r="E15" s="279"/>
      <c r="F15" s="280"/>
      <c r="H15" s="15"/>
      <c r="J15" s="370" t="s">
        <v>24</v>
      </c>
      <c r="K15" s="340"/>
      <c r="L15" s="322">
        <f>C15</f>
        <v>0</v>
      </c>
      <c r="M15" s="323"/>
      <c r="N15" s="323"/>
      <c r="O15" s="324"/>
      <c r="AL15" s="69"/>
      <c r="AM15" s="69"/>
      <c r="AN15" s="42"/>
      <c r="AU15" s="69" t="s">
        <v>476</v>
      </c>
    </row>
    <row r="16" spans="1:47" ht="15" customHeight="1">
      <c r="A16" s="294"/>
      <c r="B16" s="295"/>
      <c r="C16" s="281"/>
      <c r="D16" s="282"/>
      <c r="E16" s="282"/>
      <c r="F16" s="283"/>
      <c r="H16" s="15"/>
      <c r="J16" s="370"/>
      <c r="K16" s="340"/>
      <c r="L16" s="325"/>
      <c r="M16" s="326"/>
      <c r="N16" s="326"/>
      <c r="O16" s="327"/>
      <c r="AL16" s="69"/>
      <c r="AM16" s="69"/>
      <c r="AN16" s="42"/>
      <c r="AU16" s="69" t="s">
        <v>468</v>
      </c>
    </row>
    <row r="17" spans="1:47" ht="15" customHeight="1">
      <c r="A17" s="294"/>
      <c r="B17" s="295"/>
      <c r="C17" s="284" t="s">
        <v>21</v>
      </c>
      <c r="D17" s="285"/>
      <c r="E17" s="23" t="s">
        <v>22</v>
      </c>
      <c r="F17" s="132" t="s">
        <v>23</v>
      </c>
      <c r="H17" s="15"/>
      <c r="J17" s="370"/>
      <c r="K17" s="340"/>
      <c r="L17" s="382" t="s">
        <v>21</v>
      </c>
      <c r="M17" s="382"/>
      <c r="N17" s="23" t="s">
        <v>22</v>
      </c>
      <c r="O17" s="132" t="s">
        <v>23</v>
      </c>
      <c r="AL17" s="69"/>
      <c r="AM17" s="69"/>
      <c r="AN17" s="42"/>
      <c r="AU17" s="69" t="s">
        <v>470</v>
      </c>
    </row>
    <row r="18" spans="1:47" ht="15" customHeight="1">
      <c r="A18" s="296"/>
      <c r="B18" s="297"/>
      <c r="C18" s="275"/>
      <c r="D18" s="286"/>
      <c r="E18" s="44"/>
      <c r="F18" s="133"/>
      <c r="H18" s="15"/>
      <c r="J18" s="370"/>
      <c r="K18" s="340"/>
      <c r="L18" s="331">
        <f>C18</f>
        <v>0</v>
      </c>
      <c r="M18" s="332"/>
      <c r="N18" s="139">
        <f>E18</f>
        <v>0</v>
      </c>
      <c r="O18" s="140">
        <f>F18</f>
        <v>0</v>
      </c>
      <c r="AL18" s="69"/>
      <c r="AM18" s="69"/>
      <c r="AN18" s="42"/>
      <c r="AU18" s="69" t="s">
        <v>472</v>
      </c>
    </row>
    <row r="19" spans="1:47" ht="15" customHeight="1" thickBot="1">
      <c r="A19" s="273" t="s">
        <v>20</v>
      </c>
      <c r="B19" s="274"/>
      <c r="C19" s="287"/>
      <c r="D19" s="288"/>
      <c r="E19" s="288"/>
      <c r="F19" s="289"/>
      <c r="H19" s="15"/>
      <c r="J19" s="389" t="s">
        <v>19</v>
      </c>
      <c r="K19" s="390"/>
      <c r="L19" s="328">
        <f>C19</f>
        <v>0</v>
      </c>
      <c r="M19" s="329"/>
      <c r="N19" s="329"/>
      <c r="O19" s="330"/>
      <c r="AL19" s="69"/>
      <c r="AM19" s="69"/>
      <c r="AN19" s="42"/>
      <c r="AU19" s="69" t="s">
        <v>471</v>
      </c>
    </row>
    <row r="20" spans="1:47" ht="15" customHeight="1" thickBot="1">
      <c r="A20" s="24"/>
      <c r="B20" s="24"/>
      <c r="C20" s="24"/>
      <c r="D20" s="24"/>
      <c r="E20" s="24"/>
      <c r="F20" s="24"/>
      <c r="G20" s="24"/>
      <c r="H20" s="24"/>
      <c r="I20" s="24"/>
      <c r="J20" s="24"/>
      <c r="K20" s="24"/>
      <c r="L20" s="24"/>
      <c r="AL20" s="69"/>
      <c r="AM20" s="69"/>
      <c r="AN20" s="42"/>
      <c r="AU20" s="69" t="s">
        <v>466</v>
      </c>
    </row>
    <row r="21" spans="1:47" ht="15" customHeight="1" thickBot="1">
      <c r="A21" s="48" t="s">
        <v>0</v>
      </c>
      <c r="B21" s="383" t="s">
        <v>29</v>
      </c>
      <c r="C21" s="384"/>
      <c r="D21" s="67" t="s">
        <v>1</v>
      </c>
      <c r="E21" s="48" t="s">
        <v>2</v>
      </c>
      <c r="G21" s="48" t="s">
        <v>0</v>
      </c>
      <c r="H21" s="383" t="s">
        <v>29</v>
      </c>
      <c r="I21" s="384"/>
      <c r="J21" s="67" t="s">
        <v>1</v>
      </c>
      <c r="K21" s="48" t="s">
        <v>2</v>
      </c>
      <c r="M21" s="47"/>
      <c r="N21" s="26" t="s">
        <v>3</v>
      </c>
      <c r="O21" s="25" t="s">
        <v>4</v>
      </c>
      <c r="P21" s="47"/>
      <c r="AL21" s="69"/>
      <c r="AM21" s="69"/>
      <c r="AU21" s="69" t="s">
        <v>475</v>
      </c>
    </row>
    <row r="22" spans="1:47" ht="15" customHeight="1">
      <c r="A22" s="66">
        <v>1</v>
      </c>
      <c r="B22" s="385"/>
      <c r="C22" s="386"/>
      <c r="D22" s="68"/>
      <c r="E22" s="49" t="str">
        <f aca="true" t="shared" si="0" ref="E22:E76">IF(D22&lt;&gt;"",1,"")</f>
        <v/>
      </c>
      <c r="F22" s="30"/>
      <c r="G22" s="66">
        <v>56</v>
      </c>
      <c r="H22" s="385"/>
      <c r="I22" s="386"/>
      <c r="J22" s="68"/>
      <c r="K22" s="49" t="str">
        <f aca="true" t="shared" si="1" ref="K22:K76">IF(J22&lt;&gt;"",1,"")</f>
        <v/>
      </c>
      <c r="M22" s="47"/>
      <c r="N22" s="121" t="s">
        <v>134</v>
      </c>
      <c r="O22" s="96">
        <f aca="true" t="shared" si="2" ref="O22:O24">SUMIFS($E$22:$E$76,$D$22:$D$76,N22)+SUMIFS($K$22:$K$76,$J$22:$J$76,N22)</f>
        <v>0</v>
      </c>
      <c r="P22" s="47"/>
      <c r="S22" s="18"/>
      <c r="AL22" s="69"/>
      <c r="AM22" s="69"/>
      <c r="AU22" s="69" t="s">
        <v>477</v>
      </c>
    </row>
    <row r="23" spans="1:47" ht="15" customHeight="1">
      <c r="A23" s="66">
        <v>2</v>
      </c>
      <c r="B23" s="385"/>
      <c r="C23" s="386"/>
      <c r="D23" s="68"/>
      <c r="E23" s="49" t="str">
        <f t="shared" si="0"/>
        <v/>
      </c>
      <c r="F23" s="30"/>
      <c r="G23" s="66">
        <v>57</v>
      </c>
      <c r="H23" s="385"/>
      <c r="I23" s="386"/>
      <c r="J23" s="68"/>
      <c r="K23" s="49" t="str">
        <f t="shared" si="1"/>
        <v/>
      </c>
      <c r="M23" s="47"/>
      <c r="N23" s="121" t="s">
        <v>135</v>
      </c>
      <c r="O23" s="96">
        <f t="shared" si="2"/>
        <v>0</v>
      </c>
      <c r="P23" s="47"/>
      <c r="S23" s="18"/>
      <c r="AU23" s="69" t="s">
        <v>479</v>
      </c>
    </row>
    <row r="24" spans="1:47" ht="15" customHeight="1">
      <c r="A24" s="66">
        <v>3</v>
      </c>
      <c r="B24" s="385"/>
      <c r="C24" s="386"/>
      <c r="D24" s="68"/>
      <c r="E24" s="49" t="str">
        <f t="shared" si="0"/>
        <v/>
      </c>
      <c r="F24" s="30"/>
      <c r="G24" s="66">
        <v>58</v>
      </c>
      <c r="H24" s="385"/>
      <c r="I24" s="386"/>
      <c r="J24" s="68"/>
      <c r="K24" s="49" t="str">
        <f t="shared" si="1"/>
        <v/>
      </c>
      <c r="M24" s="47"/>
      <c r="N24" s="121" t="s">
        <v>136</v>
      </c>
      <c r="O24" s="96">
        <f t="shared" si="2"/>
        <v>0</v>
      </c>
      <c r="P24" s="47"/>
      <c r="S24" s="18"/>
      <c r="AU24" s="69"/>
    </row>
    <row r="25" spans="1:47" ht="15" customHeight="1">
      <c r="A25" s="66">
        <v>4</v>
      </c>
      <c r="B25" s="385"/>
      <c r="C25" s="386"/>
      <c r="D25" s="68"/>
      <c r="E25" s="49" t="str">
        <f t="shared" si="0"/>
        <v/>
      </c>
      <c r="F25" s="30"/>
      <c r="G25" s="66">
        <v>59</v>
      </c>
      <c r="H25" s="385"/>
      <c r="I25" s="386"/>
      <c r="J25" s="68"/>
      <c r="K25" s="49" t="str">
        <f t="shared" si="1"/>
        <v/>
      </c>
      <c r="M25" s="47"/>
      <c r="N25" s="121" t="s">
        <v>137</v>
      </c>
      <c r="O25" s="96">
        <f aca="true" t="shared" si="3" ref="O25:O36">SUMIFS($E$22:$E$76,$D$22:$D$76,N25)+SUMIFS($K$22:$K$76,$J$22:$J$76,N25)</f>
        <v>0</v>
      </c>
      <c r="P25" s="47"/>
      <c r="S25" s="18"/>
      <c r="AU25" s="69"/>
    </row>
    <row r="26" spans="1:21" ht="15" customHeight="1">
      <c r="A26" s="66">
        <v>5</v>
      </c>
      <c r="B26" s="385"/>
      <c r="C26" s="386"/>
      <c r="D26" s="68"/>
      <c r="E26" s="49" t="str">
        <f t="shared" si="0"/>
        <v/>
      </c>
      <c r="F26" s="30"/>
      <c r="G26" s="66">
        <v>60</v>
      </c>
      <c r="H26" s="385"/>
      <c r="I26" s="386"/>
      <c r="J26" s="68"/>
      <c r="K26" s="49" t="str">
        <f t="shared" si="1"/>
        <v/>
      </c>
      <c r="M26" s="47"/>
      <c r="N26" s="121" t="s">
        <v>138</v>
      </c>
      <c r="O26" s="96">
        <f t="shared" si="3"/>
        <v>0</v>
      </c>
      <c r="P26" s="47"/>
      <c r="Q26" s="19"/>
      <c r="S26" s="18"/>
      <c r="U26" t="s">
        <v>132</v>
      </c>
    </row>
    <row r="27" spans="1:19" ht="15" customHeight="1">
      <c r="A27" s="66">
        <v>6</v>
      </c>
      <c r="B27" s="385"/>
      <c r="C27" s="386"/>
      <c r="D27" s="68"/>
      <c r="E27" s="49" t="str">
        <f t="shared" si="0"/>
        <v/>
      </c>
      <c r="F27" s="30"/>
      <c r="G27" s="66">
        <v>61</v>
      </c>
      <c r="H27" s="385"/>
      <c r="I27" s="386"/>
      <c r="J27" s="68"/>
      <c r="K27" s="49" t="str">
        <f t="shared" si="1"/>
        <v/>
      </c>
      <c r="M27" s="47"/>
      <c r="N27" s="121" t="s">
        <v>139</v>
      </c>
      <c r="O27" s="96">
        <f t="shared" si="3"/>
        <v>0</v>
      </c>
      <c r="P27" s="50"/>
      <c r="Q27" s="20"/>
      <c r="S27" s="18"/>
    </row>
    <row r="28" spans="1:19" ht="15" customHeight="1">
      <c r="A28" s="66">
        <v>7</v>
      </c>
      <c r="B28" s="385"/>
      <c r="C28" s="386"/>
      <c r="D28" s="68"/>
      <c r="E28" s="49" t="str">
        <f t="shared" si="0"/>
        <v/>
      </c>
      <c r="F28" s="30"/>
      <c r="G28" s="66">
        <v>62</v>
      </c>
      <c r="H28" s="385"/>
      <c r="I28" s="386"/>
      <c r="J28" s="68"/>
      <c r="K28" s="49" t="str">
        <f t="shared" si="1"/>
        <v/>
      </c>
      <c r="M28" s="47"/>
      <c r="N28" s="121" t="s">
        <v>140</v>
      </c>
      <c r="O28" s="96">
        <f t="shared" si="3"/>
        <v>0</v>
      </c>
      <c r="P28" s="51"/>
      <c r="Q28" s="20"/>
      <c r="S28" s="18"/>
    </row>
    <row r="29" spans="1:19" ht="15" customHeight="1">
      <c r="A29" s="66">
        <v>8</v>
      </c>
      <c r="B29" s="385"/>
      <c r="C29" s="386"/>
      <c r="D29" s="68"/>
      <c r="E29" s="49" t="str">
        <f t="shared" si="0"/>
        <v/>
      </c>
      <c r="F29" s="30"/>
      <c r="G29" s="66">
        <v>63</v>
      </c>
      <c r="H29" s="385"/>
      <c r="I29" s="386"/>
      <c r="J29" s="68"/>
      <c r="K29" s="49" t="str">
        <f t="shared" si="1"/>
        <v/>
      </c>
      <c r="M29" s="47"/>
      <c r="N29" s="121" t="s">
        <v>141</v>
      </c>
      <c r="O29" s="96">
        <f t="shared" si="3"/>
        <v>0</v>
      </c>
      <c r="P29" s="51"/>
      <c r="Q29" s="20"/>
      <c r="S29" s="18"/>
    </row>
    <row r="30" spans="1:19" ht="15" customHeight="1">
      <c r="A30" s="66">
        <v>9</v>
      </c>
      <c r="B30" s="385"/>
      <c r="C30" s="386"/>
      <c r="D30" s="68"/>
      <c r="E30" s="49" t="str">
        <f t="shared" si="0"/>
        <v/>
      </c>
      <c r="F30" s="30"/>
      <c r="G30" s="66">
        <v>64</v>
      </c>
      <c r="H30" s="385"/>
      <c r="I30" s="386"/>
      <c r="J30" s="68"/>
      <c r="K30" s="49" t="str">
        <f t="shared" si="1"/>
        <v/>
      </c>
      <c r="M30" s="47"/>
      <c r="N30" s="121" t="s">
        <v>142</v>
      </c>
      <c r="O30" s="96">
        <f t="shared" si="3"/>
        <v>0</v>
      </c>
      <c r="P30" s="51"/>
      <c r="Q30" s="20"/>
      <c r="S30" s="18"/>
    </row>
    <row r="31" spans="1:19" ht="15" customHeight="1">
      <c r="A31" s="66">
        <v>10</v>
      </c>
      <c r="B31" s="385"/>
      <c r="C31" s="386"/>
      <c r="D31" s="68"/>
      <c r="E31" s="49" t="str">
        <f t="shared" si="0"/>
        <v/>
      </c>
      <c r="F31" s="30"/>
      <c r="G31" s="66">
        <v>65</v>
      </c>
      <c r="H31" s="385"/>
      <c r="I31" s="386"/>
      <c r="J31" s="68"/>
      <c r="K31" s="49" t="str">
        <f t="shared" si="1"/>
        <v/>
      </c>
      <c r="M31" s="47"/>
      <c r="N31" s="121" t="s">
        <v>143</v>
      </c>
      <c r="O31" s="96">
        <f t="shared" si="3"/>
        <v>0</v>
      </c>
      <c r="P31" s="51"/>
      <c r="Q31" s="20"/>
      <c r="S31" s="18"/>
    </row>
    <row r="32" spans="1:19" ht="15" customHeight="1">
      <c r="A32" s="66">
        <v>11</v>
      </c>
      <c r="B32" s="385"/>
      <c r="C32" s="386"/>
      <c r="D32" s="68"/>
      <c r="E32" s="49" t="str">
        <f t="shared" si="0"/>
        <v/>
      </c>
      <c r="F32" s="30"/>
      <c r="G32" s="66">
        <v>66</v>
      </c>
      <c r="H32" s="385"/>
      <c r="I32" s="386"/>
      <c r="J32" s="68"/>
      <c r="K32" s="49" t="str">
        <f t="shared" si="1"/>
        <v/>
      </c>
      <c r="M32" s="47"/>
      <c r="N32" s="121" t="s">
        <v>144</v>
      </c>
      <c r="O32" s="96">
        <f t="shared" si="3"/>
        <v>0</v>
      </c>
      <c r="Q32" s="20"/>
      <c r="S32" s="18"/>
    </row>
    <row r="33" spans="1:19" ht="15" customHeight="1">
      <c r="A33" s="66">
        <v>12</v>
      </c>
      <c r="B33" s="385"/>
      <c r="C33" s="386"/>
      <c r="D33" s="68"/>
      <c r="E33" s="49" t="str">
        <f t="shared" si="0"/>
        <v/>
      </c>
      <c r="F33" s="30"/>
      <c r="G33" s="66">
        <v>67</v>
      </c>
      <c r="H33" s="385"/>
      <c r="I33" s="386"/>
      <c r="J33" s="68"/>
      <c r="K33" s="49" t="str">
        <f t="shared" si="1"/>
        <v/>
      </c>
      <c r="M33" s="47"/>
      <c r="N33" s="121" t="s">
        <v>145</v>
      </c>
      <c r="O33" s="96">
        <f t="shared" si="3"/>
        <v>0</v>
      </c>
      <c r="Q33" s="20"/>
      <c r="S33" s="18"/>
    </row>
    <row r="34" spans="1:19" ht="15" customHeight="1">
      <c r="A34" s="66">
        <v>13</v>
      </c>
      <c r="B34" s="385"/>
      <c r="C34" s="386"/>
      <c r="D34" s="68"/>
      <c r="E34" s="49" t="str">
        <f t="shared" si="0"/>
        <v/>
      </c>
      <c r="F34" s="30"/>
      <c r="G34" s="66">
        <v>68</v>
      </c>
      <c r="H34" s="385"/>
      <c r="I34" s="386"/>
      <c r="J34" s="68"/>
      <c r="K34" s="49" t="str">
        <f t="shared" si="1"/>
        <v/>
      </c>
      <c r="M34" s="47"/>
      <c r="N34" s="121" t="s">
        <v>146</v>
      </c>
      <c r="O34" s="96">
        <f t="shared" si="3"/>
        <v>0</v>
      </c>
      <c r="Q34" s="20"/>
      <c r="S34" s="18"/>
    </row>
    <row r="35" spans="1:19" ht="15" customHeight="1">
      <c r="A35" s="66">
        <v>14</v>
      </c>
      <c r="B35" s="385"/>
      <c r="C35" s="386"/>
      <c r="D35" s="68"/>
      <c r="E35" s="49" t="str">
        <f t="shared" si="0"/>
        <v/>
      </c>
      <c r="F35" s="30"/>
      <c r="G35" s="66">
        <v>69</v>
      </c>
      <c r="H35" s="385"/>
      <c r="I35" s="386"/>
      <c r="J35" s="68"/>
      <c r="K35" s="49" t="str">
        <f t="shared" si="1"/>
        <v/>
      </c>
      <c r="M35" s="47"/>
      <c r="N35" s="120" t="s">
        <v>147</v>
      </c>
      <c r="O35" s="96">
        <f t="shared" si="3"/>
        <v>0</v>
      </c>
      <c r="Q35" s="20"/>
      <c r="S35" s="18"/>
    </row>
    <row r="36" spans="1:19" ht="15" customHeight="1">
      <c r="A36" s="66">
        <v>15</v>
      </c>
      <c r="B36" s="385"/>
      <c r="C36" s="386"/>
      <c r="D36" s="68"/>
      <c r="E36" s="49" t="str">
        <f t="shared" si="0"/>
        <v/>
      </c>
      <c r="F36" s="30"/>
      <c r="G36" s="66">
        <v>70</v>
      </c>
      <c r="H36" s="385"/>
      <c r="I36" s="386"/>
      <c r="J36" s="68"/>
      <c r="K36" s="49" t="str">
        <f t="shared" si="1"/>
        <v/>
      </c>
      <c r="M36" s="47"/>
      <c r="N36" s="119" t="s">
        <v>148</v>
      </c>
      <c r="O36" s="96">
        <f t="shared" si="3"/>
        <v>0</v>
      </c>
      <c r="Q36" s="20"/>
      <c r="S36" s="18"/>
    </row>
    <row r="37" spans="1:19" ht="15" customHeight="1">
      <c r="A37" s="66">
        <v>16</v>
      </c>
      <c r="B37" s="385"/>
      <c r="C37" s="386"/>
      <c r="D37" s="68"/>
      <c r="E37" s="49" t="str">
        <f t="shared" si="0"/>
        <v/>
      </c>
      <c r="F37" s="30"/>
      <c r="G37" s="66">
        <v>71</v>
      </c>
      <c r="H37" s="385"/>
      <c r="I37" s="386"/>
      <c r="J37" s="68"/>
      <c r="K37" s="49" t="str">
        <f t="shared" si="1"/>
        <v/>
      </c>
      <c r="M37" s="47"/>
      <c r="Q37" s="21"/>
      <c r="S37" s="18"/>
    </row>
    <row r="38" spans="1:19" ht="15" customHeight="1">
      <c r="A38" s="66">
        <v>17</v>
      </c>
      <c r="B38" s="385"/>
      <c r="C38" s="386"/>
      <c r="D38" s="68"/>
      <c r="E38" s="49" t="str">
        <f t="shared" si="0"/>
        <v/>
      </c>
      <c r="F38" s="30"/>
      <c r="G38" s="66">
        <v>72</v>
      </c>
      <c r="H38" s="385"/>
      <c r="I38" s="386"/>
      <c r="J38" s="68"/>
      <c r="K38" s="49" t="str">
        <f t="shared" si="1"/>
        <v/>
      </c>
      <c r="M38" s="47"/>
      <c r="Q38" s="21"/>
      <c r="S38" s="18"/>
    </row>
    <row r="39" spans="1:19" ht="15" customHeight="1">
      <c r="A39" s="66">
        <v>18</v>
      </c>
      <c r="B39" s="385"/>
      <c r="C39" s="386"/>
      <c r="D39" s="68"/>
      <c r="E39" s="49" t="str">
        <f t="shared" si="0"/>
        <v/>
      </c>
      <c r="F39" s="30"/>
      <c r="G39" s="66">
        <v>73</v>
      </c>
      <c r="H39" s="385"/>
      <c r="I39" s="386"/>
      <c r="J39" s="68"/>
      <c r="K39" s="49" t="str">
        <f t="shared" si="1"/>
        <v/>
      </c>
      <c r="M39" s="47"/>
      <c r="N39" s="95" t="s">
        <v>5</v>
      </c>
      <c r="O39" s="85">
        <f>SUM(O22:O36)</f>
        <v>0</v>
      </c>
      <c r="P39" s="52"/>
      <c r="Q39" s="21"/>
      <c r="S39" s="18"/>
    </row>
    <row r="40" spans="1:19" ht="15" customHeight="1">
      <c r="A40" s="66">
        <v>19</v>
      </c>
      <c r="B40" s="385"/>
      <c r="C40" s="386"/>
      <c r="D40" s="68"/>
      <c r="E40" s="49" t="str">
        <f t="shared" si="0"/>
        <v/>
      </c>
      <c r="F40" s="30"/>
      <c r="G40" s="66">
        <v>74</v>
      </c>
      <c r="H40" s="385"/>
      <c r="I40" s="386"/>
      <c r="J40" s="68"/>
      <c r="K40" s="49" t="str">
        <f t="shared" si="1"/>
        <v/>
      </c>
      <c r="M40" s="47"/>
      <c r="N40" s="47"/>
      <c r="O40" s="47"/>
      <c r="P40" s="52"/>
      <c r="Q40" s="21"/>
      <c r="S40" s="18"/>
    </row>
    <row r="41" spans="1:19" ht="15" customHeight="1">
      <c r="A41" s="66">
        <v>20</v>
      </c>
      <c r="B41" s="385"/>
      <c r="C41" s="386"/>
      <c r="D41" s="68"/>
      <c r="E41" s="49" t="str">
        <f t="shared" si="0"/>
        <v/>
      </c>
      <c r="F41" s="30"/>
      <c r="G41" s="66">
        <v>75</v>
      </c>
      <c r="H41" s="385"/>
      <c r="I41" s="386"/>
      <c r="J41" s="68"/>
      <c r="K41" s="49" t="str">
        <f t="shared" si="1"/>
        <v/>
      </c>
      <c r="M41" s="47"/>
      <c r="N41" s="402" t="s">
        <v>6</v>
      </c>
      <c r="O41" s="260"/>
      <c r="P41" s="94">
        <f>O22+O25+O28+O31+O34</f>
        <v>0</v>
      </c>
      <c r="Q41" s="21"/>
      <c r="S41" s="18"/>
    </row>
    <row r="42" spans="1:17" ht="15" customHeight="1">
      <c r="A42" s="66">
        <v>21</v>
      </c>
      <c r="B42" s="385"/>
      <c r="C42" s="386"/>
      <c r="D42" s="68"/>
      <c r="E42" s="49" t="str">
        <f t="shared" si="0"/>
        <v/>
      </c>
      <c r="F42" s="30"/>
      <c r="G42" s="66">
        <v>76</v>
      </c>
      <c r="H42" s="385"/>
      <c r="I42" s="386"/>
      <c r="J42" s="68"/>
      <c r="K42" s="49" t="str">
        <f t="shared" si="1"/>
        <v/>
      </c>
      <c r="M42" s="47"/>
      <c r="N42" s="402" t="s">
        <v>7</v>
      </c>
      <c r="O42" s="260"/>
      <c r="P42" s="94">
        <f aca="true" t="shared" si="4" ref="P42:P43">O23+O26+O29+O32+O35</f>
        <v>0</v>
      </c>
      <c r="Q42" s="21"/>
    </row>
    <row r="43" spans="1:17" ht="15" customHeight="1">
      <c r="A43" s="66">
        <v>22</v>
      </c>
      <c r="B43" s="385"/>
      <c r="C43" s="386"/>
      <c r="D43" s="68"/>
      <c r="E43" s="49" t="str">
        <f t="shared" si="0"/>
        <v/>
      </c>
      <c r="F43" s="30"/>
      <c r="G43" s="66">
        <v>77</v>
      </c>
      <c r="H43" s="385"/>
      <c r="I43" s="386"/>
      <c r="J43" s="68"/>
      <c r="K43" s="49" t="str">
        <f t="shared" si="1"/>
        <v/>
      </c>
      <c r="M43" s="47"/>
      <c r="N43" s="402" t="s">
        <v>8</v>
      </c>
      <c r="O43" s="260"/>
      <c r="P43" s="94">
        <f t="shared" si="4"/>
        <v>0</v>
      </c>
      <c r="Q43" s="21"/>
    </row>
    <row r="44" spans="1:17" ht="15" customHeight="1">
      <c r="A44" s="66">
        <v>23</v>
      </c>
      <c r="B44" s="385"/>
      <c r="C44" s="386"/>
      <c r="D44" s="68"/>
      <c r="E44" s="49" t="str">
        <f t="shared" si="0"/>
        <v/>
      </c>
      <c r="F44" s="30"/>
      <c r="G44" s="66">
        <v>78</v>
      </c>
      <c r="H44" s="385"/>
      <c r="I44" s="386"/>
      <c r="J44" s="68"/>
      <c r="K44" s="49" t="str">
        <f t="shared" si="1"/>
        <v/>
      </c>
      <c r="M44" s="47"/>
      <c r="N44" s="403" t="s">
        <v>9</v>
      </c>
      <c r="O44" s="263"/>
      <c r="P44" s="134">
        <f>SUM(P41:P43)</f>
        <v>0</v>
      </c>
      <c r="Q44" s="21"/>
    </row>
    <row r="45" spans="1:17" ht="15" customHeight="1">
      <c r="A45" s="66">
        <v>24</v>
      </c>
      <c r="B45" s="385"/>
      <c r="C45" s="386"/>
      <c r="D45" s="68"/>
      <c r="E45" s="49" t="str">
        <f t="shared" si="0"/>
        <v/>
      </c>
      <c r="F45" s="30"/>
      <c r="G45" s="66">
        <v>79</v>
      </c>
      <c r="H45" s="385"/>
      <c r="I45" s="386"/>
      <c r="J45" s="68"/>
      <c r="K45" s="49" t="str">
        <f t="shared" si="1"/>
        <v/>
      </c>
      <c r="M45" s="47"/>
      <c r="N45" s="402" t="s">
        <v>10</v>
      </c>
      <c r="O45" s="260"/>
      <c r="P45" s="94">
        <f>COUNTA(B22:C76)+COUNTA(H22:I76)</f>
        <v>0</v>
      </c>
      <c r="Q45" s="21"/>
    </row>
    <row r="46" spans="1:17" ht="15" customHeight="1">
      <c r="A46" s="66">
        <v>25</v>
      </c>
      <c r="B46" s="385"/>
      <c r="C46" s="386"/>
      <c r="D46" s="68"/>
      <c r="E46" s="49" t="str">
        <f t="shared" si="0"/>
        <v/>
      </c>
      <c r="F46" s="30"/>
      <c r="G46" s="66">
        <v>80</v>
      </c>
      <c r="H46" s="385"/>
      <c r="I46" s="386"/>
      <c r="J46" s="68"/>
      <c r="K46" s="49" t="str">
        <f t="shared" si="1"/>
        <v/>
      </c>
      <c r="M46" s="47"/>
      <c r="N46" s="402" t="s">
        <v>11</v>
      </c>
      <c r="O46" s="260"/>
      <c r="P46" s="94">
        <f>SUM(K68:K76)</f>
        <v>0</v>
      </c>
      <c r="Q46" s="21"/>
    </row>
    <row r="47" spans="1:13" ht="15" customHeight="1">
      <c r="A47" s="66">
        <v>26</v>
      </c>
      <c r="B47" s="385"/>
      <c r="C47" s="386"/>
      <c r="D47" s="68"/>
      <c r="E47" s="49" t="str">
        <f t="shared" si="0"/>
        <v/>
      </c>
      <c r="F47" s="30"/>
      <c r="G47" s="66">
        <v>81</v>
      </c>
      <c r="H47" s="385"/>
      <c r="I47" s="386"/>
      <c r="J47" s="68"/>
      <c r="K47" s="49" t="str">
        <f t="shared" si="1"/>
        <v/>
      </c>
      <c r="M47" s="47"/>
    </row>
    <row r="48" spans="1:17" ht="15" customHeight="1">
      <c r="A48" s="66">
        <v>27</v>
      </c>
      <c r="B48" s="385"/>
      <c r="C48" s="386"/>
      <c r="D48" s="68"/>
      <c r="E48" s="49" t="str">
        <f t="shared" si="0"/>
        <v/>
      </c>
      <c r="F48" s="30"/>
      <c r="G48" s="66">
        <v>82</v>
      </c>
      <c r="H48" s="385"/>
      <c r="I48" s="386"/>
      <c r="J48" s="68"/>
      <c r="K48" s="49" t="str">
        <f t="shared" si="1"/>
        <v/>
      </c>
      <c r="M48" s="47"/>
      <c r="Q48" s="21"/>
    </row>
    <row r="49" spans="1:17" ht="15" customHeight="1">
      <c r="A49" s="66">
        <v>28</v>
      </c>
      <c r="B49" s="385"/>
      <c r="C49" s="386"/>
      <c r="D49" s="68"/>
      <c r="E49" s="49" t="str">
        <f t="shared" si="0"/>
        <v/>
      </c>
      <c r="F49" s="30"/>
      <c r="G49" s="66">
        <v>83</v>
      </c>
      <c r="H49" s="385"/>
      <c r="I49" s="386"/>
      <c r="J49" s="68"/>
      <c r="K49" s="49" t="str">
        <f t="shared" si="1"/>
        <v/>
      </c>
      <c r="M49" s="47"/>
      <c r="Q49" s="21"/>
    </row>
    <row r="50" spans="1:17" ht="15" customHeight="1">
      <c r="A50" s="66">
        <v>29</v>
      </c>
      <c r="B50" s="385"/>
      <c r="C50" s="386"/>
      <c r="D50" s="68"/>
      <c r="E50" s="49" t="str">
        <f t="shared" si="0"/>
        <v/>
      </c>
      <c r="F50" s="30"/>
      <c r="G50" s="66">
        <v>84</v>
      </c>
      <c r="H50" s="385"/>
      <c r="I50" s="386"/>
      <c r="J50" s="68"/>
      <c r="K50" s="49" t="str">
        <f t="shared" si="1"/>
        <v/>
      </c>
      <c r="M50" s="47"/>
      <c r="Q50" s="53"/>
    </row>
    <row r="51" spans="1:17" ht="15" customHeight="1">
      <c r="A51" s="66">
        <v>30</v>
      </c>
      <c r="B51" s="385"/>
      <c r="C51" s="386"/>
      <c r="D51" s="68"/>
      <c r="E51" s="49" t="str">
        <f t="shared" si="0"/>
        <v/>
      </c>
      <c r="F51" s="30"/>
      <c r="G51" s="66">
        <v>85</v>
      </c>
      <c r="H51" s="385"/>
      <c r="I51" s="386"/>
      <c r="J51" s="68"/>
      <c r="K51" s="49" t="str">
        <f t="shared" si="1"/>
        <v/>
      </c>
      <c r="M51" s="47"/>
      <c r="Q51" s="53"/>
    </row>
    <row r="52" spans="1:17" ht="15" customHeight="1">
      <c r="A52" s="66">
        <v>31</v>
      </c>
      <c r="B52" s="385"/>
      <c r="C52" s="386"/>
      <c r="D52" s="68"/>
      <c r="E52" s="49" t="str">
        <f t="shared" si="0"/>
        <v/>
      </c>
      <c r="F52" s="30"/>
      <c r="G52" s="66">
        <v>86</v>
      </c>
      <c r="H52" s="385"/>
      <c r="I52" s="386"/>
      <c r="J52" s="68"/>
      <c r="K52" s="49" t="str">
        <f t="shared" si="1"/>
        <v/>
      </c>
      <c r="M52" s="47"/>
      <c r="Q52" s="53"/>
    </row>
    <row r="53" spans="1:17" ht="15" customHeight="1">
      <c r="A53" s="66">
        <v>32</v>
      </c>
      <c r="B53" s="385"/>
      <c r="C53" s="386"/>
      <c r="D53" s="68"/>
      <c r="E53" s="49" t="str">
        <f t="shared" si="0"/>
        <v/>
      </c>
      <c r="F53" s="30"/>
      <c r="G53" s="66">
        <v>87</v>
      </c>
      <c r="H53" s="385"/>
      <c r="I53" s="386"/>
      <c r="J53" s="68"/>
      <c r="K53" s="49" t="str">
        <f t="shared" si="1"/>
        <v/>
      </c>
      <c r="M53" s="47"/>
      <c r="Q53" s="53"/>
    </row>
    <row r="54" spans="1:17" ht="15" customHeight="1">
      <c r="A54" s="66">
        <v>33</v>
      </c>
      <c r="B54" s="385"/>
      <c r="C54" s="386"/>
      <c r="D54" s="68"/>
      <c r="E54" s="49" t="str">
        <f t="shared" si="0"/>
        <v/>
      </c>
      <c r="F54" s="30"/>
      <c r="G54" s="66">
        <v>88</v>
      </c>
      <c r="H54" s="385"/>
      <c r="I54" s="386"/>
      <c r="J54" s="68"/>
      <c r="K54" s="49" t="str">
        <f t="shared" si="1"/>
        <v/>
      </c>
      <c r="M54" s="47"/>
      <c r="Q54" s="21"/>
    </row>
    <row r="55" spans="1:17" ht="15" customHeight="1">
      <c r="A55" s="66">
        <v>34</v>
      </c>
      <c r="B55" s="385"/>
      <c r="C55" s="386"/>
      <c r="D55" s="68"/>
      <c r="E55" s="49" t="str">
        <f t="shared" si="0"/>
        <v/>
      </c>
      <c r="F55" s="30"/>
      <c r="G55" s="66">
        <v>89</v>
      </c>
      <c r="H55" s="385"/>
      <c r="I55" s="386"/>
      <c r="J55" s="68"/>
      <c r="K55" s="49" t="str">
        <f t="shared" si="1"/>
        <v/>
      </c>
      <c r="M55" s="47"/>
      <c r="Q55" s="21"/>
    </row>
    <row r="56" spans="1:17" ht="15" customHeight="1">
      <c r="A56" s="66">
        <v>35</v>
      </c>
      <c r="B56" s="385"/>
      <c r="C56" s="386"/>
      <c r="D56" s="68"/>
      <c r="E56" s="49" t="str">
        <f t="shared" si="0"/>
        <v/>
      </c>
      <c r="F56" s="30"/>
      <c r="G56" s="66">
        <v>90</v>
      </c>
      <c r="H56" s="385"/>
      <c r="I56" s="386"/>
      <c r="J56" s="68"/>
      <c r="K56" s="49" t="str">
        <f t="shared" si="1"/>
        <v/>
      </c>
      <c r="M56" s="47"/>
      <c r="Q56" s="21"/>
    </row>
    <row r="57" spans="1:17" ht="15" customHeight="1">
      <c r="A57" s="66">
        <v>36</v>
      </c>
      <c r="B57" s="385"/>
      <c r="C57" s="386"/>
      <c r="D57" s="68"/>
      <c r="E57" s="49" t="str">
        <f t="shared" si="0"/>
        <v/>
      </c>
      <c r="F57" s="30"/>
      <c r="G57" s="66">
        <v>91</v>
      </c>
      <c r="H57" s="385"/>
      <c r="I57" s="386"/>
      <c r="J57" s="68"/>
      <c r="K57" s="49" t="str">
        <f t="shared" si="1"/>
        <v/>
      </c>
      <c r="M57" s="47"/>
      <c r="Q57" s="21"/>
    </row>
    <row r="58" spans="1:17" ht="15" customHeight="1">
      <c r="A58" s="66">
        <v>37</v>
      </c>
      <c r="B58" s="385"/>
      <c r="C58" s="386"/>
      <c r="D58" s="68"/>
      <c r="E58" s="49" t="str">
        <f t="shared" si="0"/>
        <v/>
      </c>
      <c r="F58" s="30"/>
      <c r="G58" s="66">
        <v>92</v>
      </c>
      <c r="H58" s="385"/>
      <c r="I58" s="386"/>
      <c r="J58" s="68"/>
      <c r="K58" s="49" t="str">
        <f t="shared" si="1"/>
        <v/>
      </c>
      <c r="M58" s="47"/>
      <c r="Q58" s="21"/>
    </row>
    <row r="59" spans="1:17" ht="15" customHeight="1">
      <c r="A59" s="66">
        <v>38</v>
      </c>
      <c r="B59" s="385"/>
      <c r="C59" s="386"/>
      <c r="D59" s="68"/>
      <c r="E59" s="49" t="str">
        <f t="shared" si="0"/>
        <v/>
      </c>
      <c r="F59" s="30"/>
      <c r="G59" s="66">
        <v>93</v>
      </c>
      <c r="H59" s="385"/>
      <c r="I59" s="386"/>
      <c r="J59" s="68"/>
      <c r="K59" s="49" t="str">
        <f t="shared" si="1"/>
        <v/>
      </c>
      <c r="M59" s="47"/>
      <c r="Q59" s="21"/>
    </row>
    <row r="60" spans="1:17" ht="15" customHeight="1">
      <c r="A60" s="66">
        <v>39</v>
      </c>
      <c r="B60" s="385"/>
      <c r="C60" s="386"/>
      <c r="D60" s="68"/>
      <c r="E60" s="49" t="str">
        <f t="shared" si="0"/>
        <v/>
      </c>
      <c r="F60" s="30"/>
      <c r="G60" s="66">
        <v>94</v>
      </c>
      <c r="H60" s="385"/>
      <c r="I60" s="386"/>
      <c r="J60" s="68"/>
      <c r="K60" s="49" t="str">
        <f t="shared" si="1"/>
        <v/>
      </c>
      <c r="M60" s="47"/>
      <c r="Q60" s="21"/>
    </row>
    <row r="61" spans="1:17" ht="15" customHeight="1">
      <c r="A61" s="66">
        <v>40</v>
      </c>
      <c r="B61" s="385"/>
      <c r="C61" s="386"/>
      <c r="D61" s="68"/>
      <c r="E61" s="49" t="str">
        <f t="shared" si="0"/>
        <v/>
      </c>
      <c r="F61" s="30"/>
      <c r="G61" s="66">
        <v>95</v>
      </c>
      <c r="H61" s="385"/>
      <c r="I61" s="386"/>
      <c r="J61" s="68"/>
      <c r="K61" s="49" t="str">
        <f t="shared" si="1"/>
        <v/>
      </c>
      <c r="M61" s="47"/>
      <c r="Q61" s="21"/>
    </row>
    <row r="62" spans="1:17" ht="15" customHeight="1">
      <c r="A62" s="66">
        <v>41</v>
      </c>
      <c r="B62" s="385"/>
      <c r="C62" s="386"/>
      <c r="D62" s="68"/>
      <c r="E62" s="49" t="str">
        <f t="shared" si="0"/>
        <v/>
      </c>
      <c r="F62" s="30"/>
      <c r="G62" s="66">
        <v>96</v>
      </c>
      <c r="H62" s="385"/>
      <c r="I62" s="386"/>
      <c r="J62" s="68"/>
      <c r="K62" s="49" t="str">
        <f t="shared" si="1"/>
        <v/>
      </c>
      <c r="M62" s="47"/>
      <c r="N62" s="55"/>
      <c r="O62" s="47"/>
      <c r="P62" s="47"/>
      <c r="Q62" s="21"/>
    </row>
    <row r="63" spans="1:17" ht="15" customHeight="1">
      <c r="A63" s="66">
        <v>42</v>
      </c>
      <c r="B63" s="385"/>
      <c r="C63" s="386"/>
      <c r="D63" s="68"/>
      <c r="E63" s="49" t="str">
        <f t="shared" si="0"/>
        <v/>
      </c>
      <c r="F63" s="30"/>
      <c r="G63" s="66">
        <v>97</v>
      </c>
      <c r="H63" s="385"/>
      <c r="I63" s="386"/>
      <c r="J63" s="68"/>
      <c r="K63" s="49" t="str">
        <f t="shared" si="1"/>
        <v/>
      </c>
      <c r="M63" s="47"/>
      <c r="N63" s="47"/>
      <c r="O63" s="47"/>
      <c r="P63" s="47"/>
      <c r="Q63" s="54"/>
    </row>
    <row r="64" spans="1:17" ht="15" customHeight="1">
      <c r="A64" s="66">
        <v>43</v>
      </c>
      <c r="B64" s="385"/>
      <c r="C64" s="386"/>
      <c r="D64" s="68"/>
      <c r="E64" s="49" t="str">
        <f t="shared" si="0"/>
        <v/>
      </c>
      <c r="F64" s="30"/>
      <c r="G64" s="66">
        <v>98</v>
      </c>
      <c r="H64" s="385"/>
      <c r="I64" s="386"/>
      <c r="J64" s="68"/>
      <c r="K64" s="49" t="str">
        <f t="shared" si="1"/>
        <v/>
      </c>
      <c r="M64" s="47"/>
      <c r="Q64" s="54"/>
    </row>
    <row r="65" spans="1:17" ht="15" customHeight="1">
      <c r="A65" s="66">
        <v>44</v>
      </c>
      <c r="B65" s="385"/>
      <c r="C65" s="386"/>
      <c r="D65" s="68"/>
      <c r="E65" s="49" t="str">
        <f t="shared" si="0"/>
        <v/>
      </c>
      <c r="F65" s="30"/>
      <c r="G65" s="66">
        <v>99</v>
      </c>
      <c r="H65" s="385"/>
      <c r="I65" s="386"/>
      <c r="J65" s="68"/>
      <c r="K65" s="49" t="str">
        <f t="shared" si="1"/>
        <v/>
      </c>
      <c r="M65" s="47"/>
      <c r="Q65" s="54"/>
    </row>
    <row r="66" spans="1:17" ht="15" customHeight="1">
      <c r="A66" s="66">
        <v>45</v>
      </c>
      <c r="B66" s="385"/>
      <c r="C66" s="386"/>
      <c r="D66" s="68"/>
      <c r="E66" s="49" t="str">
        <f t="shared" si="0"/>
        <v/>
      </c>
      <c r="F66" s="30"/>
      <c r="G66" s="56">
        <v>0</v>
      </c>
      <c r="H66" s="385"/>
      <c r="I66" s="386"/>
      <c r="J66" s="68"/>
      <c r="K66" s="49" t="str">
        <f t="shared" si="1"/>
        <v/>
      </c>
      <c r="M66" s="55"/>
      <c r="Q66" s="54"/>
    </row>
    <row r="67" spans="1:17" ht="15" customHeight="1">
      <c r="A67" s="66">
        <v>46</v>
      </c>
      <c r="B67" s="385"/>
      <c r="C67" s="386"/>
      <c r="D67" s="68"/>
      <c r="E67" s="49" t="str">
        <f t="shared" si="0"/>
        <v/>
      </c>
      <c r="F67" s="30"/>
      <c r="G67" s="56" t="s">
        <v>35</v>
      </c>
      <c r="H67" s="385"/>
      <c r="I67" s="386"/>
      <c r="J67" s="68"/>
      <c r="K67" s="49" t="str">
        <f t="shared" si="1"/>
        <v/>
      </c>
      <c r="M67" s="55"/>
      <c r="Q67" s="54"/>
    </row>
    <row r="68" spans="1:17" ht="15" customHeight="1">
      <c r="A68" s="17">
        <v>47</v>
      </c>
      <c r="B68" s="385"/>
      <c r="C68" s="386"/>
      <c r="D68" s="68"/>
      <c r="E68" s="49" t="str">
        <f t="shared" si="0"/>
        <v/>
      </c>
      <c r="G68" s="252" t="s">
        <v>12</v>
      </c>
      <c r="H68" s="385"/>
      <c r="I68" s="386"/>
      <c r="J68" s="68"/>
      <c r="K68" s="49" t="str">
        <f t="shared" si="1"/>
        <v/>
      </c>
      <c r="M68" s="55"/>
      <c r="Q68" s="54"/>
    </row>
    <row r="69" spans="1:13" ht="15" customHeight="1">
      <c r="A69" s="17">
        <v>48</v>
      </c>
      <c r="B69" s="385"/>
      <c r="C69" s="386"/>
      <c r="D69" s="68"/>
      <c r="E69" s="49" t="str">
        <f t="shared" si="0"/>
        <v/>
      </c>
      <c r="G69" s="253"/>
      <c r="H69" s="385"/>
      <c r="I69" s="386"/>
      <c r="J69" s="68"/>
      <c r="K69" s="49" t="str">
        <f t="shared" si="1"/>
        <v/>
      </c>
      <c r="M69" s="47"/>
    </row>
    <row r="70" spans="1:11" ht="15" customHeight="1">
      <c r="A70" s="17">
        <v>49</v>
      </c>
      <c r="B70" s="385"/>
      <c r="C70" s="386"/>
      <c r="D70" s="68"/>
      <c r="E70" s="49" t="str">
        <f t="shared" si="0"/>
        <v/>
      </c>
      <c r="G70" s="253"/>
      <c r="H70" s="385"/>
      <c r="I70" s="386"/>
      <c r="J70" s="68"/>
      <c r="K70" s="49" t="str">
        <f t="shared" si="1"/>
        <v/>
      </c>
    </row>
    <row r="71" spans="1:11" ht="15" customHeight="1">
      <c r="A71" s="17">
        <v>50</v>
      </c>
      <c r="B71" s="385"/>
      <c r="C71" s="386"/>
      <c r="D71" s="68"/>
      <c r="E71" s="49" t="str">
        <f t="shared" si="0"/>
        <v/>
      </c>
      <c r="G71" s="253"/>
      <c r="H71" s="385"/>
      <c r="I71" s="386"/>
      <c r="J71" s="68"/>
      <c r="K71" s="49" t="str">
        <f t="shared" si="1"/>
        <v/>
      </c>
    </row>
    <row r="72" spans="1:11" ht="15" customHeight="1">
      <c r="A72" s="17">
        <v>51</v>
      </c>
      <c r="B72" s="385"/>
      <c r="C72" s="386"/>
      <c r="D72" s="68"/>
      <c r="E72" s="49" t="str">
        <f t="shared" si="0"/>
        <v/>
      </c>
      <c r="G72" s="253"/>
      <c r="H72" s="385"/>
      <c r="I72" s="386"/>
      <c r="J72" s="68"/>
      <c r="K72" s="49" t="str">
        <f t="shared" si="1"/>
        <v/>
      </c>
    </row>
    <row r="73" spans="1:11" ht="15" customHeight="1">
      <c r="A73" s="17">
        <v>52</v>
      </c>
      <c r="B73" s="385"/>
      <c r="C73" s="386"/>
      <c r="D73" s="68"/>
      <c r="E73" s="49" t="str">
        <f t="shared" si="0"/>
        <v/>
      </c>
      <c r="G73" s="253"/>
      <c r="H73" s="385"/>
      <c r="I73" s="386"/>
      <c r="J73" s="68"/>
      <c r="K73" s="49" t="str">
        <f t="shared" si="1"/>
        <v/>
      </c>
    </row>
    <row r="74" spans="1:11" ht="15" customHeight="1">
      <c r="A74" s="17">
        <v>53</v>
      </c>
      <c r="B74" s="385"/>
      <c r="C74" s="386"/>
      <c r="D74" s="68"/>
      <c r="E74" s="49" t="str">
        <f t="shared" si="0"/>
        <v/>
      </c>
      <c r="G74" s="253"/>
      <c r="H74" s="385"/>
      <c r="I74" s="386"/>
      <c r="J74" s="68"/>
      <c r="K74" s="49" t="str">
        <f t="shared" si="1"/>
        <v/>
      </c>
    </row>
    <row r="75" spans="1:11" ht="15" customHeight="1">
      <c r="A75" s="17">
        <v>54</v>
      </c>
      <c r="B75" s="385"/>
      <c r="C75" s="386"/>
      <c r="D75" s="68"/>
      <c r="E75" s="49" t="str">
        <f t="shared" si="0"/>
        <v/>
      </c>
      <c r="G75" s="253"/>
      <c r="H75" s="385"/>
      <c r="I75" s="386"/>
      <c r="J75" s="68"/>
      <c r="K75" s="49" t="str">
        <f t="shared" si="1"/>
        <v/>
      </c>
    </row>
    <row r="76" spans="1:11" ht="15" customHeight="1">
      <c r="A76" s="17">
        <v>55</v>
      </c>
      <c r="B76" s="385"/>
      <c r="C76" s="386"/>
      <c r="D76" s="68"/>
      <c r="E76" s="49" t="str">
        <f t="shared" si="0"/>
        <v/>
      </c>
      <c r="G76" s="254"/>
      <c r="H76" s="385"/>
      <c r="I76" s="386"/>
      <c r="J76" s="68"/>
      <c r="K76" s="49" t="str">
        <f t="shared" si="1"/>
        <v/>
      </c>
    </row>
    <row r="77" spans="1:11" ht="15" customHeight="1">
      <c r="A77"/>
      <c r="K77" s="16"/>
    </row>
    <row r="78" spans="1:11" ht="15" customHeight="1">
      <c r="A78"/>
      <c r="K78" s="16"/>
    </row>
    <row r="79" spans="1:11" ht="15" customHeight="1">
      <c r="A79"/>
      <c r="K79" s="16"/>
    </row>
    <row r="80" spans="1:11" ht="15" customHeight="1">
      <c r="A80"/>
      <c r="K80" s="16"/>
    </row>
    <row r="81" ht="15" customHeight="1">
      <c r="K81" s="16"/>
    </row>
    <row r="82" ht="15" customHeight="1">
      <c r="K82" s="16"/>
    </row>
    <row r="83" ht="15" customHeight="1">
      <c r="K83" s="16"/>
    </row>
    <row r="84" ht="15" customHeight="1">
      <c r="K84" s="16"/>
    </row>
    <row r="85" ht="15" customHeight="1">
      <c r="K85" s="16"/>
    </row>
    <row r="86" ht="15" customHeight="1">
      <c r="K86" s="16"/>
    </row>
    <row r="87" ht="15" customHeight="1">
      <c r="K87" s="16"/>
    </row>
    <row r="88" ht="15" customHeight="1">
      <c r="K88" s="16"/>
    </row>
    <row r="89" ht="15" customHeight="1">
      <c r="K89" s="16"/>
    </row>
    <row r="90" ht="15" customHeight="1">
      <c r="K90" s="16"/>
    </row>
    <row r="91" ht="15" customHeight="1">
      <c r="K91" s="16"/>
    </row>
    <row r="92" ht="15" customHeight="1">
      <c r="K92" s="16"/>
    </row>
    <row r="93" ht="15" customHeight="1">
      <c r="K93" s="16"/>
    </row>
    <row r="94" ht="15" customHeight="1">
      <c r="K94" s="16"/>
    </row>
    <row r="95" ht="15" customHeight="1">
      <c r="K95" s="16"/>
    </row>
    <row r="96" ht="15" customHeight="1">
      <c r="K96" s="16"/>
    </row>
    <row r="97" ht="15" customHeight="1">
      <c r="K97" s="16"/>
    </row>
    <row r="98" ht="15" customHeight="1">
      <c r="K98" s="16"/>
    </row>
    <row r="99" ht="15" customHeight="1">
      <c r="K99" s="16"/>
    </row>
    <row r="100" ht="15" customHeight="1">
      <c r="K100" s="16"/>
    </row>
    <row r="101" ht="15" customHeight="1">
      <c r="K101" s="16"/>
    </row>
    <row r="102" ht="15" customHeight="1">
      <c r="K102" s="16"/>
    </row>
    <row r="103" ht="15" customHeight="1">
      <c r="K103" s="16"/>
    </row>
    <row r="104" ht="15" customHeight="1">
      <c r="K104" s="16"/>
    </row>
    <row r="105" ht="15" customHeight="1">
      <c r="K105" s="16"/>
    </row>
    <row r="106" ht="15" customHeight="1">
      <c r="K106" s="16"/>
    </row>
    <row r="107" ht="15" customHeight="1">
      <c r="K107" s="16"/>
    </row>
    <row r="108" ht="15" customHeight="1">
      <c r="K108" s="16"/>
    </row>
    <row r="109" ht="15" customHeight="1">
      <c r="K109" s="16"/>
    </row>
    <row r="110" ht="15" customHeight="1">
      <c r="K110" s="16"/>
    </row>
    <row r="111" ht="15" customHeight="1">
      <c r="K111" s="16"/>
    </row>
    <row r="112" ht="15" customHeight="1">
      <c r="K112" s="16"/>
    </row>
    <row r="113" ht="15" customHeight="1">
      <c r="K113" s="16"/>
    </row>
    <row r="114" ht="15" customHeight="1">
      <c r="K114" s="16"/>
    </row>
    <row r="115" ht="15" customHeight="1">
      <c r="K115" s="16"/>
    </row>
    <row r="116" ht="15" customHeight="1">
      <c r="K116" s="16"/>
    </row>
    <row r="117" ht="15" customHeight="1">
      <c r="K117" s="16"/>
    </row>
    <row r="118" ht="15" customHeight="1">
      <c r="K118" s="16"/>
    </row>
    <row r="119" ht="15" customHeight="1">
      <c r="K119" s="16"/>
    </row>
    <row r="120" ht="15" customHeight="1">
      <c r="K120" s="16"/>
    </row>
    <row r="121" ht="15" customHeight="1">
      <c r="K121" s="16"/>
    </row>
    <row r="122" ht="15" customHeight="1">
      <c r="K122" s="16"/>
    </row>
    <row r="123" ht="15" customHeight="1">
      <c r="K123" s="16"/>
    </row>
    <row r="124" ht="15" customHeight="1">
      <c r="K124" s="16"/>
    </row>
    <row r="125" ht="15" customHeight="1">
      <c r="K125" s="16"/>
    </row>
    <row r="126" ht="15" customHeight="1">
      <c r="K126" s="16"/>
    </row>
    <row r="127" ht="15" customHeight="1">
      <c r="K127" s="16"/>
    </row>
    <row r="128" ht="15" customHeight="1">
      <c r="K128" s="16"/>
    </row>
    <row r="129" ht="15" customHeight="1">
      <c r="K129" s="16"/>
    </row>
    <row r="130" ht="15" customHeight="1">
      <c r="K130" s="16"/>
    </row>
    <row r="131" ht="15" customHeight="1">
      <c r="K131" s="16"/>
    </row>
    <row r="132" ht="15" customHeight="1">
      <c r="K132" s="16"/>
    </row>
    <row r="133" ht="15" customHeight="1">
      <c r="K133" s="16"/>
    </row>
    <row r="134" ht="15" customHeight="1">
      <c r="K134" s="16"/>
    </row>
    <row r="135" ht="15" customHeight="1">
      <c r="K135" s="16"/>
    </row>
    <row r="136" ht="15" customHeight="1">
      <c r="K136" s="16"/>
    </row>
    <row r="137" ht="15" customHeight="1">
      <c r="K137" s="16"/>
    </row>
    <row r="138" ht="15" customHeight="1">
      <c r="K138" s="16"/>
    </row>
    <row r="139" ht="15" customHeight="1">
      <c r="K139" s="16"/>
    </row>
    <row r="140" ht="15" customHeight="1">
      <c r="K140" s="16"/>
    </row>
    <row r="141" ht="15" customHeight="1">
      <c r="K141" s="16"/>
    </row>
    <row r="142" ht="15" customHeight="1">
      <c r="K142" s="16"/>
    </row>
    <row r="143" ht="15" customHeight="1">
      <c r="K143" s="16"/>
    </row>
    <row r="144" ht="15" customHeight="1">
      <c r="K144" s="16"/>
    </row>
    <row r="145" ht="15" customHeight="1">
      <c r="K145" s="16"/>
    </row>
    <row r="146" ht="15" customHeight="1">
      <c r="K146" s="16"/>
    </row>
    <row r="147" ht="15" customHeight="1">
      <c r="K147" s="16"/>
    </row>
    <row r="148" ht="15" customHeight="1">
      <c r="K148" s="16"/>
    </row>
    <row r="149" ht="15" customHeight="1">
      <c r="K149" s="16"/>
    </row>
    <row r="150" ht="15" customHeight="1">
      <c r="K150" s="16"/>
    </row>
    <row r="151" ht="15" customHeight="1">
      <c r="K151" s="16"/>
    </row>
    <row r="152" ht="15" customHeight="1">
      <c r="K152" s="16"/>
    </row>
    <row r="153" ht="15" customHeight="1">
      <c r="K153" s="16"/>
    </row>
    <row r="154" ht="15" customHeight="1">
      <c r="K154" s="16"/>
    </row>
    <row r="155" ht="15" customHeight="1">
      <c r="K155" s="16"/>
    </row>
    <row r="156" ht="15" customHeight="1">
      <c r="K156" s="16"/>
    </row>
    <row r="157" ht="15" customHeight="1">
      <c r="K157" s="16"/>
    </row>
    <row r="158" ht="15" customHeight="1">
      <c r="K158" s="16"/>
    </row>
    <row r="159" ht="15" customHeight="1">
      <c r="K159" s="16"/>
    </row>
    <row r="160" ht="15" customHeight="1">
      <c r="K160" s="16"/>
    </row>
    <row r="161" ht="15" customHeight="1">
      <c r="K161" s="16"/>
    </row>
    <row r="162" ht="15" customHeight="1">
      <c r="K162" s="16"/>
    </row>
    <row r="163" ht="15" customHeight="1">
      <c r="K163" s="16"/>
    </row>
    <row r="164" ht="15" customHeight="1">
      <c r="K164" s="16"/>
    </row>
    <row r="165" ht="15" customHeight="1">
      <c r="K165" s="16"/>
    </row>
    <row r="166" ht="15" customHeight="1">
      <c r="K166" s="16"/>
    </row>
    <row r="167" ht="15" customHeight="1">
      <c r="K167" s="16"/>
    </row>
    <row r="168" ht="15" customHeight="1">
      <c r="K168" s="16"/>
    </row>
    <row r="169" ht="15" customHeight="1">
      <c r="K169" s="16"/>
    </row>
    <row r="170" ht="15" customHeight="1">
      <c r="K170" s="16"/>
    </row>
    <row r="171" ht="15" customHeight="1">
      <c r="K171" s="16"/>
    </row>
    <row r="172" ht="15" customHeight="1">
      <c r="K172" s="16"/>
    </row>
    <row r="173" ht="15" customHeight="1">
      <c r="K173" s="16"/>
    </row>
    <row r="174" ht="15" customHeight="1">
      <c r="K174" s="16"/>
    </row>
    <row r="175" ht="15" customHeight="1">
      <c r="K175" s="16"/>
    </row>
    <row r="176" ht="15" customHeight="1">
      <c r="K176" s="16"/>
    </row>
    <row r="177" ht="15" customHeight="1">
      <c r="K177" s="16"/>
    </row>
    <row r="178" ht="15" customHeight="1">
      <c r="K178" s="16"/>
    </row>
    <row r="179" ht="15" customHeight="1">
      <c r="K179" s="16"/>
    </row>
    <row r="180" ht="15" customHeight="1">
      <c r="K180" s="16"/>
    </row>
    <row r="181" ht="15" customHeight="1">
      <c r="K181" s="16"/>
    </row>
    <row r="182" ht="15" customHeight="1">
      <c r="K182" s="16"/>
    </row>
    <row r="183" ht="15" customHeight="1">
      <c r="K183" s="16"/>
    </row>
    <row r="184" ht="15" customHeight="1">
      <c r="K184" s="16"/>
    </row>
    <row r="185" ht="15" customHeight="1">
      <c r="K185" s="16"/>
    </row>
    <row r="186" ht="15" customHeight="1">
      <c r="K186" s="16"/>
    </row>
    <row r="187" ht="15" customHeight="1">
      <c r="K187" s="16"/>
    </row>
    <row r="188" ht="15" customHeight="1">
      <c r="K188" s="16"/>
    </row>
    <row r="189" ht="15" customHeight="1">
      <c r="K189" s="16"/>
    </row>
    <row r="190" ht="15" customHeight="1">
      <c r="K190" s="16"/>
    </row>
    <row r="191" ht="15" customHeight="1">
      <c r="K191" s="16"/>
    </row>
    <row r="192" ht="15" customHeight="1">
      <c r="K192" s="16"/>
    </row>
    <row r="193" ht="15" customHeight="1">
      <c r="K193" s="16"/>
    </row>
    <row r="194" ht="15" customHeight="1">
      <c r="K194" s="16"/>
    </row>
    <row r="195" ht="15" customHeight="1">
      <c r="K195" s="16"/>
    </row>
    <row r="196" ht="15" customHeight="1">
      <c r="K196" s="16"/>
    </row>
    <row r="197" ht="15" customHeight="1">
      <c r="K197" s="16"/>
    </row>
    <row r="198" ht="15" customHeight="1">
      <c r="K198" s="16"/>
    </row>
    <row r="199" ht="15" customHeight="1">
      <c r="K199" s="16"/>
    </row>
    <row r="200" ht="15" customHeight="1">
      <c r="K200" s="16"/>
    </row>
    <row r="201" ht="15" customHeight="1">
      <c r="K201" s="16"/>
    </row>
    <row r="202" ht="15" customHeight="1">
      <c r="K202" s="16"/>
    </row>
    <row r="203" ht="15" customHeight="1">
      <c r="K203" s="16"/>
    </row>
    <row r="204" ht="15" customHeight="1">
      <c r="K204" s="16"/>
    </row>
    <row r="205" ht="15" customHeight="1">
      <c r="K205" s="16"/>
    </row>
    <row r="206" ht="15" customHeight="1">
      <c r="K206" s="16"/>
    </row>
    <row r="207" ht="15" customHeight="1">
      <c r="K207" s="16"/>
    </row>
    <row r="208" ht="15" customHeight="1">
      <c r="K208" s="16"/>
    </row>
    <row r="209" ht="15" customHeight="1">
      <c r="K209" s="16"/>
    </row>
    <row r="210" ht="15" customHeight="1">
      <c r="K210" s="16"/>
    </row>
    <row r="211" ht="15" customHeight="1">
      <c r="K211" s="16"/>
    </row>
    <row r="212" ht="15" customHeight="1">
      <c r="K212" s="16"/>
    </row>
    <row r="213" ht="15" customHeight="1">
      <c r="K213" s="16"/>
    </row>
    <row r="214" ht="15" customHeight="1">
      <c r="K214" s="16"/>
    </row>
    <row r="215" ht="15" customHeight="1">
      <c r="K215" s="16"/>
    </row>
    <row r="216" ht="15" customHeight="1">
      <c r="K216" s="16"/>
    </row>
    <row r="217" ht="15" customHeight="1">
      <c r="K217" s="16"/>
    </row>
    <row r="218" ht="15" customHeight="1">
      <c r="K218" s="16"/>
    </row>
    <row r="219" ht="15" customHeight="1">
      <c r="K219" s="16"/>
    </row>
    <row r="220" ht="15" customHeight="1">
      <c r="K220" s="16"/>
    </row>
    <row r="221" ht="15" customHeight="1">
      <c r="K221" s="16"/>
    </row>
    <row r="222" ht="15" customHeight="1">
      <c r="K222" s="16"/>
    </row>
    <row r="223" ht="15" customHeight="1">
      <c r="K223" s="16"/>
    </row>
    <row r="224" ht="15" customHeight="1">
      <c r="K224" s="16"/>
    </row>
    <row r="225" ht="15" customHeight="1">
      <c r="K225" s="16"/>
    </row>
    <row r="226" ht="15" customHeight="1">
      <c r="K226" s="16"/>
    </row>
    <row r="227" ht="15" customHeight="1">
      <c r="K227" s="16"/>
    </row>
    <row r="228" ht="15" customHeight="1">
      <c r="K228" s="16"/>
    </row>
    <row r="229" ht="15" customHeight="1">
      <c r="K229" s="16"/>
    </row>
    <row r="230" ht="15" customHeight="1">
      <c r="K230" s="16"/>
    </row>
    <row r="231" ht="15" customHeight="1">
      <c r="K231" s="16"/>
    </row>
    <row r="232" ht="15" customHeight="1">
      <c r="K232" s="16"/>
    </row>
    <row r="233" ht="15" customHeight="1">
      <c r="K233" s="16"/>
    </row>
    <row r="234" ht="15" customHeight="1">
      <c r="K234" s="16"/>
    </row>
    <row r="235" ht="15" customHeight="1">
      <c r="K235" s="16"/>
    </row>
    <row r="236" ht="15" customHeight="1">
      <c r="K236" s="16"/>
    </row>
    <row r="237" ht="15" customHeight="1">
      <c r="K237" s="16"/>
    </row>
    <row r="238" ht="15" customHeight="1">
      <c r="K238" s="16"/>
    </row>
    <row r="239" ht="15" customHeight="1">
      <c r="K239" s="16"/>
    </row>
    <row r="240" ht="15" customHeight="1">
      <c r="K240" s="16"/>
    </row>
    <row r="241" ht="15" customHeight="1">
      <c r="K241" s="16"/>
    </row>
    <row r="242" ht="15" customHeight="1">
      <c r="K242" s="16"/>
    </row>
    <row r="243" ht="15" customHeight="1">
      <c r="K243" s="16"/>
    </row>
    <row r="244" ht="15" customHeight="1">
      <c r="K244" s="16"/>
    </row>
    <row r="245" ht="15" customHeight="1">
      <c r="K245" s="16"/>
    </row>
  </sheetData>
  <mergeCells count="155">
    <mergeCell ref="N43:O43"/>
    <mergeCell ref="N44:O44"/>
    <mergeCell ref="N45:O45"/>
    <mergeCell ref="N46:O46"/>
    <mergeCell ref="A11:B11"/>
    <mergeCell ref="C11:F11"/>
    <mergeCell ref="J11:K11"/>
    <mergeCell ref="C5:E5"/>
    <mergeCell ref="F5:L5"/>
    <mergeCell ref="C6:E6"/>
    <mergeCell ref="F6:L6"/>
    <mergeCell ref="C7:E7"/>
    <mergeCell ref="F7:L9"/>
    <mergeCell ref="A19:B19"/>
    <mergeCell ref="C19:F19"/>
    <mergeCell ref="J19:K19"/>
    <mergeCell ref="L19:O19"/>
    <mergeCell ref="A14:B14"/>
    <mergeCell ref="A15:B18"/>
    <mergeCell ref="A12:B13"/>
    <mergeCell ref="B24:C24"/>
    <mergeCell ref="H24:I24"/>
    <mergeCell ref="B25:C25"/>
    <mergeCell ref="H25:I25"/>
    <mergeCell ref="C1:R1"/>
    <mergeCell ref="C2:E2"/>
    <mergeCell ref="F2:L2"/>
    <mergeCell ref="C3:E3"/>
    <mergeCell ref="F3:L3"/>
    <mergeCell ref="C4:E4"/>
    <mergeCell ref="F4:L4"/>
    <mergeCell ref="L17:M17"/>
    <mergeCell ref="C18:D18"/>
    <mergeCell ref="L18:M18"/>
    <mergeCell ref="L12:O13"/>
    <mergeCell ref="C14:F14"/>
    <mergeCell ref="J14:K14"/>
    <mergeCell ref="L14:O14"/>
    <mergeCell ref="C15:F16"/>
    <mergeCell ref="J15:K18"/>
    <mergeCell ref="L15:O16"/>
    <mergeCell ref="C17:D17"/>
    <mergeCell ref="C12:F13"/>
    <mergeCell ref="J12:K13"/>
    <mergeCell ref="B26:C26"/>
    <mergeCell ref="H26:I26"/>
    <mergeCell ref="B21:C21"/>
    <mergeCell ref="H21:I21"/>
    <mergeCell ref="B22:C22"/>
    <mergeCell ref="H22:I22"/>
    <mergeCell ref="B23:C23"/>
    <mergeCell ref="H23:I23"/>
    <mergeCell ref="B30:C30"/>
    <mergeCell ref="H30:I30"/>
    <mergeCell ref="B31:C31"/>
    <mergeCell ref="H31:I31"/>
    <mergeCell ref="B32:C32"/>
    <mergeCell ref="H32:I32"/>
    <mergeCell ref="B27:C27"/>
    <mergeCell ref="H27:I27"/>
    <mergeCell ref="B28:C28"/>
    <mergeCell ref="H28:I28"/>
    <mergeCell ref="B29:C29"/>
    <mergeCell ref="H29:I29"/>
    <mergeCell ref="B36:C36"/>
    <mergeCell ref="H36:I36"/>
    <mergeCell ref="B37:C37"/>
    <mergeCell ref="H37:I37"/>
    <mergeCell ref="B38:C38"/>
    <mergeCell ref="H38:I38"/>
    <mergeCell ref="B33:C33"/>
    <mergeCell ref="H33:I33"/>
    <mergeCell ref="B34:C34"/>
    <mergeCell ref="H34:I34"/>
    <mergeCell ref="B35:C35"/>
    <mergeCell ref="H35:I35"/>
    <mergeCell ref="B42:C42"/>
    <mergeCell ref="H42:I42"/>
    <mergeCell ref="B43:C43"/>
    <mergeCell ref="H43:I43"/>
    <mergeCell ref="B44:C44"/>
    <mergeCell ref="H44:I44"/>
    <mergeCell ref="B39:C39"/>
    <mergeCell ref="H39:I39"/>
    <mergeCell ref="B40:C40"/>
    <mergeCell ref="H40:I40"/>
    <mergeCell ref="B41:C41"/>
    <mergeCell ref="H41:I41"/>
    <mergeCell ref="N41:O41"/>
    <mergeCell ref="B54:C54"/>
    <mergeCell ref="H54:I54"/>
    <mergeCell ref="B55:C55"/>
    <mergeCell ref="H55:I55"/>
    <mergeCell ref="B51:C51"/>
    <mergeCell ref="H51:I51"/>
    <mergeCell ref="B52:C52"/>
    <mergeCell ref="H52:I52"/>
    <mergeCell ref="B53:C53"/>
    <mergeCell ref="H53:I53"/>
    <mergeCell ref="N42:O42"/>
    <mergeCell ref="B48:C48"/>
    <mergeCell ref="H48:I48"/>
    <mergeCell ref="B49:C49"/>
    <mergeCell ref="H49:I49"/>
    <mergeCell ref="B50:C50"/>
    <mergeCell ref="H50:I50"/>
    <mergeCell ref="B45:C45"/>
    <mergeCell ref="H45:I45"/>
    <mergeCell ref="B46:C46"/>
    <mergeCell ref="H46:I46"/>
    <mergeCell ref="B47:C47"/>
    <mergeCell ref="H47:I47"/>
    <mergeCell ref="B58:C58"/>
    <mergeCell ref="H58:I58"/>
    <mergeCell ref="B59:C59"/>
    <mergeCell ref="H59:I59"/>
    <mergeCell ref="B60:C60"/>
    <mergeCell ref="H60:I60"/>
    <mergeCell ref="B56:C56"/>
    <mergeCell ref="H56:I56"/>
    <mergeCell ref="B57:C57"/>
    <mergeCell ref="H57:I57"/>
    <mergeCell ref="B64:C64"/>
    <mergeCell ref="H64:I64"/>
    <mergeCell ref="B65:C65"/>
    <mergeCell ref="H65:I65"/>
    <mergeCell ref="B66:C66"/>
    <mergeCell ref="H66:I66"/>
    <mergeCell ref="B61:C61"/>
    <mergeCell ref="H61:I61"/>
    <mergeCell ref="B62:C62"/>
    <mergeCell ref="H62:I62"/>
    <mergeCell ref="B63:C63"/>
    <mergeCell ref="H63:I63"/>
    <mergeCell ref="B67:C67"/>
    <mergeCell ref="H67:I67"/>
    <mergeCell ref="B68:C68"/>
    <mergeCell ref="G68:G76"/>
    <mergeCell ref="H68:I68"/>
    <mergeCell ref="B69:C69"/>
    <mergeCell ref="H69:I69"/>
    <mergeCell ref="B70:C70"/>
    <mergeCell ref="H70:I70"/>
    <mergeCell ref="B71:C71"/>
    <mergeCell ref="B75:C75"/>
    <mergeCell ref="H75:I75"/>
    <mergeCell ref="B76:C76"/>
    <mergeCell ref="H76:I76"/>
    <mergeCell ref="H71:I71"/>
    <mergeCell ref="B72:C72"/>
    <mergeCell ref="H72:I72"/>
    <mergeCell ref="B73:C73"/>
    <mergeCell ref="H73:I73"/>
    <mergeCell ref="B74:C74"/>
    <mergeCell ref="H74:I74"/>
  </mergeCells>
  <conditionalFormatting sqref="L12">
    <cfRule type="cellIs" priority="13" dxfId="0" operator="equal">
      <formula>0</formula>
    </cfRule>
  </conditionalFormatting>
  <conditionalFormatting sqref="L14:L15">
    <cfRule type="cellIs" priority="9" dxfId="0" operator="equal">
      <formula>0</formula>
    </cfRule>
  </conditionalFormatting>
  <conditionalFormatting sqref="L18:L19">
    <cfRule type="cellIs" priority="1" dxfId="0" operator="equal">
      <formula>0</formula>
    </cfRule>
  </conditionalFormatting>
  <conditionalFormatting sqref="N18:O18">
    <cfRule type="cellIs" priority="3" dxfId="0" operator="equal">
      <formula>0</formula>
    </cfRule>
  </conditionalFormatting>
  <dataValidations count="3">
    <dataValidation type="list" allowBlank="1" showInputMessage="1" showErrorMessage="1" sqref="F4:L4">
      <formula1>$AL$2:$AL$4</formula1>
    </dataValidation>
    <dataValidation type="list" allowBlank="1" showInputMessage="1" showErrorMessage="1" sqref="F6:L6">
      <formula1>$AU$6:$AU$23</formula1>
    </dataValidation>
    <dataValidation type="list" allowBlank="1" showInputMessage="1" showErrorMessage="1" sqref="D22:D76 J22:J76">
      <formula1>$N$22:$N$36</formula1>
    </dataValidation>
  </dataValidations>
  <printOptions horizontalCentered="1" verticalCentered="1"/>
  <pageMargins left="0.157" right="0.275" top="0.236" bottom="0.236" header="0.314" footer="0.314"/>
  <pageSetup horizontalDpi="600" verticalDpi="600" orientation="portrait" scale="54" r:id="rId2"/>
  <headerFooter>
    <oddFooter>&amp;Cpage &amp;P of &amp;N&amp;R&amp;8 2011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VPocasangre</dc:creator>
  <cp:keywords/>
  <dc:description/>
  <cp:lastModifiedBy>Office 365 6</cp:lastModifiedBy>
  <cp:lastPrinted>2018-10-29T16:10:16Z</cp:lastPrinted>
  <dcterms:created xsi:type="dcterms:W3CDTF">2013-04-10T22:07:47Z</dcterms:created>
  <dcterms:modified xsi:type="dcterms:W3CDTF">2023-12-15T19:50:48Z</dcterms:modified>
  <cp:category/>
  <cp:version/>
  <cp:contentType/>
  <cp:contentStatus/>
</cp:coreProperties>
</file>